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yspireinc-my.sharepoint.com/personal/isabellez_keyspire_com/Documents/1. Content Development/2023/Signature Mastermind Program/Monthly Meetup/2024-06 (JUNE)/"/>
    </mc:Choice>
  </mc:AlternateContent>
  <xr:revisionPtr revIDLastSave="4" documentId="8_{5C25E967-3C60-43C7-96E9-975373866F79}" xr6:coauthVersionLast="47" xr6:coauthVersionMax="47" xr10:uidLastSave="{C96E0D28-4BAF-4B70-B158-CD55656741A9}"/>
  <bookViews>
    <workbookView xWindow="624" yWindow="426" windowWidth="21600" windowHeight="10920" activeTab="4" xr2:uid="{E2EA906A-78C0-4F00-832C-27761B4802E4}"/>
  </bookViews>
  <sheets>
    <sheet name="Summary" sheetId="1" r:id="rId1"/>
    <sheet name="Property 1" sheetId="3" r:id="rId2"/>
    <sheet name="Property 2" sheetId="5" r:id="rId3"/>
    <sheet name="Property 3" sheetId="10" r:id="rId4"/>
    <sheet name="Property 4" sheetId="11" r:id="rId5"/>
    <sheet name="Mortgage Details" sheetId="1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1" l="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B4" i="1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H3" i="11"/>
  <c r="I3" i="11" s="1"/>
  <c r="G3" i="11"/>
  <c r="G4" i="11" s="1"/>
  <c r="B4" i="10"/>
  <c r="B5" i="10" s="1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G3" i="10"/>
  <c r="G4" i="10" s="1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G3" i="5"/>
  <c r="G4" i="5" s="1"/>
  <c r="I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G3" i="3"/>
  <c r="G4" i="3" s="1"/>
  <c r="P7" i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8" i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M7" i="1" l="1"/>
  <c r="H4" i="3"/>
  <c r="I4" i="3" s="1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H3" i="3"/>
  <c r="I3" i="3" s="1"/>
  <c r="J8" i="1"/>
  <c r="J7" i="1"/>
  <c r="H4" i="11"/>
  <c r="G5" i="11"/>
  <c r="H4" i="10"/>
  <c r="I4" i="10" s="1"/>
  <c r="G5" i="10"/>
  <c r="H3" i="10"/>
  <c r="I3" i="10" s="1"/>
  <c r="H4" i="5"/>
  <c r="G5" i="5"/>
  <c r="H3" i="5"/>
  <c r="I18" i="1"/>
  <c r="H18" i="1"/>
  <c r="I4" i="11" l="1"/>
  <c r="M8" i="1"/>
  <c r="H5" i="11"/>
  <c r="G6" i="11"/>
  <c r="H5" i="10"/>
  <c r="I5" i="10" s="1"/>
  <c r="G6" i="10"/>
  <c r="L7" i="1"/>
  <c r="L8" i="1"/>
  <c r="K7" i="1"/>
  <c r="N7" i="1" s="1"/>
  <c r="I3" i="5"/>
  <c r="G6" i="5"/>
  <c r="H5" i="5"/>
  <c r="I4" i="5"/>
  <c r="K8" i="1"/>
  <c r="H19" i="1"/>
  <c r="I19" i="1"/>
  <c r="I5" i="11" l="1"/>
  <c r="M9" i="1"/>
  <c r="G7" i="11"/>
  <c r="H6" i="11"/>
  <c r="G7" i="10"/>
  <c r="H6" i="10"/>
  <c r="I6" i="10" s="1"/>
  <c r="L9" i="1"/>
  <c r="K9" i="1"/>
  <c r="I5" i="5"/>
  <c r="G7" i="5"/>
  <c r="H6" i="5"/>
  <c r="H20" i="1"/>
  <c r="I20" i="1"/>
  <c r="B4" i="3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I6" i="11" l="1"/>
  <c r="M10" i="1"/>
  <c r="H7" i="11"/>
  <c r="G8" i="11"/>
  <c r="H7" i="10"/>
  <c r="I7" i="10" s="1"/>
  <c r="G8" i="10"/>
  <c r="L10" i="1"/>
  <c r="K10" i="1"/>
  <c r="I6" i="5"/>
  <c r="H7" i="5"/>
  <c r="G8" i="5"/>
  <c r="H21" i="1"/>
  <c r="I21" i="1"/>
  <c r="H5" i="3"/>
  <c r="O7" i="1"/>
  <c r="I7" i="11" l="1"/>
  <c r="M11" i="1"/>
  <c r="J9" i="1"/>
  <c r="I5" i="3"/>
  <c r="H8" i="11"/>
  <c r="G9" i="11"/>
  <c r="G9" i="10"/>
  <c r="H8" i="10"/>
  <c r="I8" i="10" s="1"/>
  <c r="L11" i="1"/>
  <c r="G9" i="5"/>
  <c r="H8" i="5"/>
  <c r="K11" i="1"/>
  <c r="I7" i="5"/>
  <c r="H6" i="3"/>
  <c r="J10" i="1" s="1"/>
  <c r="I8" i="1"/>
  <c r="N8" i="1" l="1"/>
  <c r="O8" i="1" s="1"/>
  <c r="I8" i="11"/>
  <c r="M12" i="1"/>
  <c r="G10" i="11"/>
  <c r="H9" i="11"/>
  <c r="G10" i="10"/>
  <c r="H9" i="10"/>
  <c r="I9" i="10" s="1"/>
  <c r="L12" i="1"/>
  <c r="G10" i="5"/>
  <c r="H9" i="5"/>
  <c r="K12" i="1"/>
  <c r="I8" i="5"/>
  <c r="H7" i="3"/>
  <c r="J11" i="1" s="1"/>
  <c r="Q7" i="1"/>
  <c r="R7" i="1" s="1"/>
  <c r="I9" i="1"/>
  <c r="N9" i="1" s="1"/>
  <c r="O9" i="1" s="1"/>
  <c r="I9" i="11" l="1"/>
  <c r="M13" i="1"/>
  <c r="G11" i="11"/>
  <c r="H10" i="11"/>
  <c r="G11" i="10"/>
  <c r="H10" i="10"/>
  <c r="I10" i="10" s="1"/>
  <c r="L13" i="1"/>
  <c r="K13" i="1"/>
  <c r="I9" i="5"/>
  <c r="G11" i="5"/>
  <c r="H10" i="5"/>
  <c r="I6" i="3"/>
  <c r="H8" i="3"/>
  <c r="J12" i="1" s="1"/>
  <c r="I10" i="1"/>
  <c r="N10" i="1" s="1"/>
  <c r="O10" i="1" s="1"/>
  <c r="I7" i="3"/>
  <c r="I10" i="11" l="1"/>
  <c r="M14" i="1"/>
  <c r="G12" i="11"/>
  <c r="H11" i="11"/>
  <c r="G12" i="10"/>
  <c r="H11" i="10"/>
  <c r="I11" i="10" s="1"/>
  <c r="L14" i="1"/>
  <c r="H11" i="5"/>
  <c r="G12" i="5"/>
  <c r="I10" i="5"/>
  <c r="K14" i="1"/>
  <c r="H9" i="3"/>
  <c r="J13" i="1" s="1"/>
  <c r="Q8" i="1"/>
  <c r="R8" i="1" s="1"/>
  <c r="Q9" i="1"/>
  <c r="R9" i="1" s="1"/>
  <c r="I11" i="1"/>
  <c r="N11" i="1" s="1"/>
  <c r="O11" i="1" s="1"/>
  <c r="I11" i="11" l="1"/>
  <c r="M15" i="1"/>
  <c r="H12" i="11"/>
  <c r="G13" i="11"/>
  <c r="G13" i="10"/>
  <c r="H12" i="10"/>
  <c r="I12" i="10" s="1"/>
  <c r="L15" i="1"/>
  <c r="G13" i="5"/>
  <c r="H12" i="5"/>
  <c r="K15" i="1"/>
  <c r="I11" i="5"/>
  <c r="I8" i="3"/>
  <c r="H10" i="3"/>
  <c r="J14" i="1" s="1"/>
  <c r="I12" i="1"/>
  <c r="N12" i="1" s="1"/>
  <c r="O12" i="1" s="1"/>
  <c r="I12" i="11" l="1"/>
  <c r="M16" i="1"/>
  <c r="G14" i="11"/>
  <c r="H13" i="11"/>
  <c r="G14" i="10"/>
  <c r="H13" i="10"/>
  <c r="I13" i="10" s="1"/>
  <c r="L16" i="1"/>
  <c r="G14" i="5"/>
  <c r="H13" i="5"/>
  <c r="K16" i="1"/>
  <c r="I12" i="5"/>
  <c r="I9" i="3"/>
  <c r="H11" i="3"/>
  <c r="J15" i="1" s="1"/>
  <c r="Q10" i="1"/>
  <c r="R10" i="1" s="1"/>
  <c r="I13" i="1"/>
  <c r="N13" i="1" s="1"/>
  <c r="O13" i="1" s="1"/>
  <c r="I10" i="3"/>
  <c r="I13" i="11" l="1"/>
  <c r="M17" i="1"/>
  <c r="H14" i="11"/>
  <c r="G15" i="11"/>
  <c r="H14" i="10"/>
  <c r="I14" i="10" s="1"/>
  <c r="G15" i="10"/>
  <c r="L17" i="1"/>
  <c r="I13" i="5"/>
  <c r="K17" i="1"/>
  <c r="H14" i="5"/>
  <c r="G15" i="5"/>
  <c r="H12" i="3"/>
  <c r="J16" i="1" s="1"/>
  <c r="Q11" i="1"/>
  <c r="R11" i="1" s="1"/>
  <c r="I14" i="1"/>
  <c r="N14" i="1" s="1"/>
  <c r="O14" i="1" s="1"/>
  <c r="I11" i="3"/>
  <c r="I14" i="11" l="1"/>
  <c r="M18" i="1"/>
  <c r="H15" i="11"/>
  <c r="G16" i="11"/>
  <c r="G16" i="10"/>
  <c r="H15" i="10"/>
  <c r="I15" i="10" s="1"/>
  <c r="L18" i="1"/>
  <c r="G16" i="5"/>
  <c r="H15" i="5"/>
  <c r="K18" i="1"/>
  <c r="I14" i="5"/>
  <c r="H13" i="3"/>
  <c r="J17" i="1" s="1"/>
  <c r="Q12" i="1"/>
  <c r="R12" i="1" s="1"/>
  <c r="I15" i="1"/>
  <c r="N15" i="1" s="1"/>
  <c r="O15" i="1" s="1"/>
  <c r="I15" i="11" l="1"/>
  <c r="M19" i="1"/>
  <c r="G17" i="11"/>
  <c r="H17" i="11" s="1"/>
  <c r="H16" i="11"/>
  <c r="G17" i="10"/>
  <c r="H17" i="10" s="1"/>
  <c r="I17" i="10" s="1"/>
  <c r="H16" i="10"/>
  <c r="I16" i="10" s="1"/>
  <c r="L19" i="1"/>
  <c r="K19" i="1"/>
  <c r="I15" i="5"/>
  <c r="G17" i="5"/>
  <c r="H17" i="5" s="1"/>
  <c r="H16" i="5"/>
  <c r="I12" i="3"/>
  <c r="Q13" i="1"/>
  <c r="R13" i="1" s="1"/>
  <c r="Q14" i="1"/>
  <c r="R14" i="1" s="1"/>
  <c r="I16" i="1"/>
  <c r="N16" i="1" s="1"/>
  <c r="O16" i="1" s="1"/>
  <c r="I16" i="11" l="1"/>
  <c r="M20" i="1"/>
  <c r="I17" i="11"/>
  <c r="M21" i="1"/>
  <c r="L20" i="1"/>
  <c r="L21" i="1"/>
  <c r="I16" i="5"/>
  <c r="K20" i="1"/>
  <c r="I17" i="5"/>
  <c r="K21" i="1"/>
  <c r="H15" i="3"/>
  <c r="J19" i="1" s="1"/>
  <c r="H14" i="3"/>
  <c r="J18" i="1" s="1"/>
  <c r="N18" i="1" s="1"/>
  <c r="O18" i="1" s="1"/>
  <c r="Q18" i="1" s="1"/>
  <c r="R18" i="1" s="1"/>
  <c r="I13" i="3"/>
  <c r="Q15" i="1"/>
  <c r="R15" i="1" s="1"/>
  <c r="I17" i="1"/>
  <c r="N17" i="1" s="1"/>
  <c r="O17" i="1" s="1"/>
  <c r="H16" i="3" l="1"/>
  <c r="J20" i="1" s="1"/>
  <c r="H17" i="3"/>
  <c r="I15" i="3"/>
  <c r="N20" i="1"/>
  <c r="O20" i="1" s="1"/>
  <c r="Q20" i="1" s="1"/>
  <c r="R20" i="1" s="1"/>
  <c r="I14" i="3"/>
  <c r="N19" i="1"/>
  <c r="O19" i="1" s="1"/>
  <c r="Q19" i="1" s="1"/>
  <c r="R19" i="1" s="1"/>
  <c r="Q16" i="1"/>
  <c r="R16" i="1" s="1"/>
  <c r="I17" i="3" l="1"/>
  <c r="J21" i="1"/>
  <c r="N21" i="1" s="1"/>
  <c r="O21" i="1" s="1"/>
  <c r="Q21" i="1" s="1"/>
  <c r="R21" i="1" s="1"/>
  <c r="I16" i="3"/>
  <c r="Q17" i="1"/>
  <c r="R1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<sst xmlns="http://schemas.openxmlformats.org/spreadsheetml/2006/main" count="63" uniqueCount="26">
  <si>
    <t>Primary Residence</t>
  </si>
  <si>
    <t>Insert Current MV below (PA RATE 3%)</t>
  </si>
  <si>
    <t>Property Leverage - What is available to me?</t>
  </si>
  <si>
    <t>Income Streams</t>
  </si>
  <si>
    <t>Year</t>
  </si>
  <si>
    <t>Your Age</t>
  </si>
  <si>
    <t>Beginning Balance</t>
  </si>
  <si>
    <t>Interest</t>
  </si>
  <si>
    <t>Principal</t>
  </si>
  <si>
    <t>Ending Balance</t>
  </si>
  <si>
    <t>Principal Recapture
LOC Available</t>
  </si>
  <si>
    <t>1st Rental property</t>
  </si>
  <si>
    <t>2nd Rental property</t>
  </si>
  <si>
    <t>3rd Rental property</t>
  </si>
  <si>
    <t>4th Rental property</t>
  </si>
  <si>
    <t>Total LOC Available</t>
  </si>
  <si>
    <t>Property 
CASH FLOW
Annual</t>
  </si>
  <si>
    <t>Sub total Earning Potential</t>
  </si>
  <si>
    <t>Combined Revenue</t>
  </si>
  <si>
    <t>Earning potential</t>
  </si>
  <si>
    <t>CASH FLOW</t>
  </si>
  <si>
    <t>Mortgage Year</t>
  </si>
  <si>
    <t>5 Years to a Million™</t>
  </si>
  <si>
    <t>NeIA-E24-v1</t>
  </si>
  <si>
    <t>Your 
Age</t>
  </si>
  <si>
    <t>Private lending 
@ 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</si>
</sst>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_-&quot;$&quot;* #,##0_-;\-&quot;$&quot;* #,##0_-;_-&quot;$&quot;* &quot;-&quot;??_-;_-@_-"/>
    <numFmt numFmtId="168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color rgb="FFDDDDDD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4CA"/>
        <bgColor indexed="64"/>
      </patternFill>
    </fill>
    <fill>
      <patternFill patternType="solid">
        <fgColor rgb="FF85D1E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medium">
        <color indexed="64"/>
      </right>
      <top/>
      <bottom style="thin">
        <color rgb="FFCCCCCC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wrapText="1"/>
    </xf>
    <xf numFmtId="167" fontId="0" fillId="0" borderId="0" xfId="1" applyNumberFormat="1" applyFont="1"/>
    <xf numFmtId="0" fontId="0" fillId="0" borderId="1" xfId="0" applyBorder="1"/>
    <xf numFmtId="166" fontId="0" fillId="0" borderId="1" xfId="0" applyNumberFormat="1" applyBorder="1"/>
    <xf numFmtId="164" fontId="0" fillId="0" borderId="0" xfId="0" applyNumberFormat="1"/>
    <xf numFmtId="167" fontId="0" fillId="0" borderId="0" xfId="1" applyNumberFormat="1" applyFont="1" applyFill="1"/>
    <xf numFmtId="167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166" fontId="0" fillId="0" borderId="1" xfId="1" applyFont="1" applyFill="1" applyBorder="1"/>
    <xf numFmtId="167" fontId="0" fillId="0" borderId="0" xfId="0" applyNumberForma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8" fillId="4" borderId="0" xfId="0" applyFont="1" applyFill="1" applyAlignment="1">
      <alignment horizontal="center" vertical="center" wrapText="1"/>
    </xf>
    <xf numFmtId="168" fontId="8" fillId="4" borderId="0" xfId="1" applyNumberFormat="1" applyFont="1" applyFill="1" applyBorder="1" applyAlignment="1">
      <alignment horizontal="center" vertical="center" wrapText="1"/>
    </xf>
    <xf numFmtId="4" fontId="8" fillId="4" borderId="0" xfId="0" applyNumberFormat="1" applyFont="1" applyFill="1" applyAlignment="1">
      <alignment horizontal="left" vertical="center" wrapText="1"/>
    </xf>
    <xf numFmtId="4" fontId="8" fillId="4" borderId="11" xfId="0" applyNumberFormat="1" applyFont="1" applyFill="1" applyBorder="1" applyAlignment="1">
      <alignment horizontal="left" vertical="center" wrapText="1"/>
    </xf>
    <xf numFmtId="8" fontId="4" fillId="6" borderId="9" xfId="0" applyNumberFormat="1" applyFont="1" applyFill="1" applyBorder="1" applyAlignment="1">
      <alignment wrapText="1"/>
    </xf>
    <xf numFmtId="0" fontId="9" fillId="0" borderId="0" xfId="0" applyFont="1" applyAlignment="1">
      <alignment horizontal="center" vertical="center"/>
    </xf>
    <xf numFmtId="8" fontId="13" fillId="6" borderId="9" xfId="0" applyNumberFormat="1" applyFont="1" applyFill="1" applyBorder="1" applyAlignment="1">
      <alignment wrapText="1"/>
    </xf>
    <xf numFmtId="165" fontId="9" fillId="0" borderId="10" xfId="1" applyNumberFormat="1" applyFont="1" applyFill="1" applyBorder="1"/>
    <xf numFmtId="166" fontId="9" fillId="0" borderId="0" xfId="1" applyFont="1" applyFill="1" applyBorder="1"/>
    <xf numFmtId="166" fontId="9" fillId="0" borderId="11" xfId="1" applyFont="1" applyFill="1" applyBorder="1"/>
    <xf numFmtId="165" fontId="9" fillId="0" borderId="0" xfId="1" applyNumberFormat="1" applyFont="1" applyFill="1" applyBorder="1"/>
    <xf numFmtId="165" fontId="9" fillId="0" borderId="10" xfId="1" applyNumberFormat="1" applyFont="1" applyBorder="1"/>
    <xf numFmtId="165" fontId="9" fillId="0" borderId="6" xfId="1" applyNumberFormat="1" applyFont="1" applyBorder="1"/>
    <xf numFmtId="166" fontId="9" fillId="0" borderId="7" xfId="1" applyFont="1" applyFill="1" applyBorder="1"/>
    <xf numFmtId="165" fontId="9" fillId="0" borderId="7" xfId="1" applyNumberFormat="1" applyFont="1" applyFill="1" applyBorder="1"/>
    <xf numFmtId="166" fontId="9" fillId="0" borderId="8" xfId="1" applyFont="1" applyFill="1" applyBorder="1"/>
    <xf numFmtId="165" fontId="13" fillId="6" borderId="10" xfId="0" applyNumberFormat="1" applyFont="1" applyFill="1" applyBorder="1" applyAlignment="1">
      <alignment horizontal="right" vertical="center" wrapText="1"/>
    </xf>
    <xf numFmtId="8" fontId="13" fillId="6" borderId="12" xfId="0" applyNumberFormat="1" applyFont="1" applyFill="1" applyBorder="1" applyAlignment="1">
      <alignment wrapText="1"/>
    </xf>
    <xf numFmtId="165" fontId="13" fillId="0" borderId="10" xfId="0" applyNumberFormat="1" applyFont="1" applyBorder="1" applyAlignment="1">
      <alignment horizontal="right" vertical="center" wrapText="1"/>
    </xf>
    <xf numFmtId="165" fontId="13" fillId="0" borderId="6" xfId="0" applyNumberFormat="1" applyFont="1" applyBorder="1" applyAlignment="1">
      <alignment horizontal="right" vertical="center" wrapText="1"/>
    </xf>
    <xf numFmtId="8" fontId="13" fillId="6" borderId="13" xfId="0" applyNumberFormat="1" applyFont="1" applyFill="1" applyBorder="1" applyAlignment="1">
      <alignment wrapText="1"/>
    </xf>
    <xf numFmtId="8" fontId="13" fillId="6" borderId="14" xfId="0" applyNumberFormat="1" applyFont="1" applyFill="1" applyBorder="1" applyAlignment="1">
      <alignment wrapText="1"/>
    </xf>
    <xf numFmtId="0" fontId="13" fillId="0" borderId="11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0" fontId="9" fillId="6" borderId="15" xfId="0" applyFont="1" applyFill="1" applyBorder="1"/>
    <xf numFmtId="0" fontId="9" fillId="0" borderId="15" xfId="0" applyFont="1" applyBorder="1"/>
    <xf numFmtId="0" fontId="9" fillId="0" borderId="16" xfId="0" applyFont="1" applyBorder="1"/>
    <xf numFmtId="0" fontId="13" fillId="6" borderId="17" xfId="0" applyFont="1" applyFill="1" applyBorder="1" applyAlignment="1">
      <alignment wrapText="1"/>
    </xf>
    <xf numFmtId="0" fontId="0" fillId="0" borderId="18" xfId="0" applyBorder="1"/>
    <xf numFmtId="166" fontId="0" fillId="0" borderId="2" xfId="1" applyFont="1" applyFill="1" applyBorder="1"/>
    <xf numFmtId="164" fontId="2" fillId="6" borderId="2" xfId="0" applyNumberFormat="1" applyFont="1" applyFill="1" applyBorder="1" applyAlignment="1">
      <alignment horizontal="right" vertical="center" wrapText="1"/>
    </xf>
    <xf numFmtId="0" fontId="0" fillId="6" borderId="1" xfId="0" applyFill="1" applyBorder="1"/>
    <xf numFmtId="0" fontId="2" fillId="6" borderId="19" xfId="0" applyFont="1" applyFill="1" applyBorder="1" applyAlignment="1">
      <alignment horizontal="right" vertical="center" wrapText="1"/>
    </xf>
    <xf numFmtId="0" fontId="2" fillId="6" borderId="20" xfId="0" applyFont="1" applyFill="1" applyBorder="1" applyAlignment="1">
      <alignment horizontal="right" vertical="center" wrapText="1"/>
    </xf>
    <xf numFmtId="0" fontId="2" fillId="6" borderId="21" xfId="0" applyFont="1" applyFill="1" applyBorder="1" applyAlignment="1">
      <alignment horizontal="right" vertical="center" wrapText="1"/>
    </xf>
    <xf numFmtId="8" fontId="4" fillId="6" borderId="12" xfId="0" applyNumberFormat="1" applyFont="1" applyFill="1" applyBorder="1" applyAlignment="1">
      <alignment wrapText="1"/>
    </xf>
    <xf numFmtId="8" fontId="4" fillId="6" borderId="13" xfId="0" applyNumberFormat="1" applyFont="1" applyFill="1" applyBorder="1" applyAlignment="1">
      <alignment wrapText="1"/>
    </xf>
    <xf numFmtId="8" fontId="4" fillId="6" borderId="14" xfId="0" applyNumberFormat="1" applyFont="1" applyFill="1" applyBorder="1" applyAlignment="1">
      <alignment wrapText="1"/>
    </xf>
    <xf numFmtId="0" fontId="0" fillId="6" borderId="18" xfId="0" applyFill="1" applyBorder="1"/>
    <xf numFmtId="0" fontId="10" fillId="2" borderId="22" xfId="0" applyFont="1" applyFill="1" applyBorder="1" applyAlignment="1">
      <alignment horizontal="right" vertical="center" wrapText="1"/>
    </xf>
    <xf numFmtId="8" fontId="10" fillId="2" borderId="22" xfId="0" applyNumberFormat="1" applyFont="1" applyFill="1" applyBorder="1" applyAlignment="1">
      <alignment horizontal="right" vertical="center" wrapText="1"/>
    </xf>
    <xf numFmtId="0" fontId="10" fillId="3" borderId="22" xfId="0" applyFont="1" applyFill="1" applyBorder="1" applyAlignment="1">
      <alignment horizontal="right" vertical="center" wrapText="1"/>
    </xf>
    <xf numFmtId="8" fontId="10" fillId="3" borderId="22" xfId="0" applyNumberFormat="1" applyFont="1" applyFill="1" applyBorder="1" applyAlignment="1">
      <alignment horizontal="right" vertical="center" wrapText="1"/>
    </xf>
    <xf numFmtId="166" fontId="9" fillId="0" borderId="10" xfId="1" applyFont="1" applyBorder="1"/>
    <xf numFmtId="166" fontId="9" fillId="0" borderId="6" xfId="1" applyFont="1" applyBorder="1"/>
    <xf numFmtId="0" fontId="11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7" fontId="9" fillId="0" borderId="5" xfId="1" applyNumberFormat="1" applyFont="1" applyFill="1" applyBorder="1" applyAlignment="1">
      <alignment horizontal="center" vertical="center"/>
    </xf>
    <xf numFmtId="166" fontId="9" fillId="0" borderId="10" xfId="1" applyFont="1" applyFill="1" applyBorder="1"/>
    <xf numFmtId="167" fontId="9" fillId="0" borderId="11" xfId="1" applyNumberFormat="1" applyFont="1" applyFill="1" applyBorder="1"/>
    <xf numFmtId="166" fontId="9" fillId="0" borderId="6" xfId="1" applyFont="1" applyFill="1" applyBorder="1"/>
    <xf numFmtId="167" fontId="9" fillId="0" borderId="8" xfId="1" applyNumberFormat="1" applyFont="1" applyFill="1" applyBorder="1"/>
    <xf numFmtId="8" fontId="13" fillId="6" borderId="23" xfId="0" applyNumberFormat="1" applyFont="1" applyFill="1" applyBorder="1" applyAlignment="1">
      <alignment wrapText="1"/>
    </xf>
    <xf numFmtId="8" fontId="13" fillId="6" borderId="24" xfId="0" applyNumberFormat="1" applyFont="1" applyFill="1" applyBorder="1" applyAlignment="1">
      <alignment wrapTex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164" fontId="14" fillId="6" borderId="28" xfId="0" applyNumberFormat="1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164" fontId="9" fillId="0" borderId="27" xfId="0" applyNumberFormat="1" applyFont="1" applyBorder="1" applyAlignment="1">
      <alignment horizontal="center" vertical="center" wrapText="1"/>
    </xf>
    <xf numFmtId="167" fontId="9" fillId="0" borderId="27" xfId="1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6" fillId="5" borderId="10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5D1EF"/>
      <color rgb="FF41B6E6"/>
      <color rgb="FF0084CA"/>
      <color rgb="FF0603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609F-C3C7-4782-82E5-FC0217D64188}">
  <sheetPr>
    <pageSetUpPr autoPageBreaks="0"/>
  </sheetPr>
  <dimension ref="A1:X21"/>
  <sheetViews>
    <sheetView topLeftCell="A3" zoomScale="85" zoomScaleNormal="85" workbookViewId="0">
      <selection activeCell="D7" sqref="D7:D21"/>
    </sheetView>
  </sheetViews>
  <sheetFormatPr defaultColWidth="8.83984375" defaultRowHeight="14.4" x14ac:dyDescent="0.55000000000000004"/>
  <cols>
    <col min="3" max="3" width="9.68359375" customWidth="1"/>
    <col min="4" max="4" width="18" customWidth="1"/>
    <col min="5" max="5" width="14.68359375" customWidth="1"/>
    <col min="6" max="6" width="13.578125" customWidth="1"/>
    <col min="7" max="7" width="16.26171875" customWidth="1"/>
    <col min="8" max="8" width="17.15625" customWidth="1"/>
    <col min="9" max="14" width="15.5234375" customWidth="1"/>
    <col min="15" max="15" width="15.5234375" style="5" customWidth="1"/>
    <col min="16" max="16" width="15" bestFit="1" customWidth="1"/>
    <col min="17" max="17" width="13.26171875" style="8" customWidth="1"/>
    <col min="18" max="18" width="18.26171875" style="6" bestFit="1" customWidth="1"/>
  </cols>
  <sheetData>
    <row r="1" spans="1:24" s="1" customFormat="1" ht="33.75" customHeight="1" x14ac:dyDescent="0.55000000000000004">
      <c r="A1" s="89" t="e" vm="1">
        <v>#VALUE!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1"/>
    </row>
    <row r="2" spans="1:24" s="1" customFormat="1" ht="21.6" customHeight="1" x14ac:dyDescent="0.55000000000000004">
      <c r="A2" s="92" t="s">
        <v>22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4"/>
    </row>
    <row r="3" spans="1:24" s="1" customFormat="1" ht="33" customHeight="1" x14ac:dyDescent="0.55000000000000004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s="1" customFormat="1" ht="17.649999999999999" customHeight="1" thickBot="1" x14ac:dyDescent="0.6">
      <c r="A4" s="95" t="s">
        <v>23</v>
      </c>
      <c r="B4" s="96"/>
      <c r="C4" s="19"/>
      <c r="D4" s="18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1"/>
    </row>
    <row r="5" spans="1:24" s="15" customFormat="1" ht="61.5" customHeight="1" x14ac:dyDescent="0.55000000000000004">
      <c r="A5" s="23"/>
      <c r="B5" s="23"/>
      <c r="C5" s="23"/>
      <c r="D5" s="86" t="s">
        <v>0</v>
      </c>
      <c r="E5" s="87"/>
      <c r="F5" s="87"/>
      <c r="G5" s="88"/>
      <c r="H5" s="63" t="s">
        <v>1</v>
      </c>
      <c r="I5" s="83" t="s">
        <v>2</v>
      </c>
      <c r="J5" s="84"/>
      <c r="K5" s="84"/>
      <c r="L5" s="84"/>
      <c r="M5" s="84"/>
      <c r="N5" s="84"/>
      <c r="O5" s="85"/>
      <c r="P5" s="63" t="s">
        <v>3</v>
      </c>
      <c r="Q5" s="64"/>
      <c r="R5" s="65"/>
      <c r="S5" s="16"/>
    </row>
    <row r="6" spans="1:24" s="9" customFormat="1" ht="41.4" x14ac:dyDescent="0.55000000000000004">
      <c r="A6" s="72" t="s">
        <v>4</v>
      </c>
      <c r="B6" s="73" t="s">
        <v>24</v>
      </c>
      <c r="C6" s="74" t="s">
        <v>21</v>
      </c>
      <c r="D6" s="75" t="s">
        <v>6</v>
      </c>
      <c r="E6" s="76" t="s">
        <v>7</v>
      </c>
      <c r="F6" s="76" t="s">
        <v>8</v>
      </c>
      <c r="G6" s="77" t="s">
        <v>9</v>
      </c>
      <c r="H6" s="78"/>
      <c r="I6" s="79" t="s">
        <v>10</v>
      </c>
      <c r="J6" s="80" t="s">
        <v>11</v>
      </c>
      <c r="K6" s="80" t="s">
        <v>12</v>
      </c>
      <c r="L6" s="80" t="s">
        <v>13</v>
      </c>
      <c r="M6" s="80" t="s">
        <v>14</v>
      </c>
      <c r="N6" s="80" t="s">
        <v>15</v>
      </c>
      <c r="O6" s="81" t="s">
        <v>25</v>
      </c>
      <c r="P6" s="79" t="s">
        <v>16</v>
      </c>
      <c r="Q6" s="80" t="s">
        <v>17</v>
      </c>
      <c r="R6" s="82" t="s">
        <v>18</v>
      </c>
      <c r="T6" s="13"/>
    </row>
    <row r="7" spans="1:24" x14ac:dyDescent="0.55000000000000004">
      <c r="A7" s="43">
        <v>2024</v>
      </c>
      <c r="B7" s="42"/>
      <c r="C7" s="45"/>
      <c r="D7" s="34"/>
      <c r="E7" s="70"/>
      <c r="F7" s="70"/>
      <c r="G7" s="71"/>
      <c r="H7" s="61">
        <f t="shared" ref="H7:H21" si="0">SUM(H6*1.03)</f>
        <v>0</v>
      </c>
      <c r="I7" s="25">
        <f t="shared" ref="I7:I17" si="1">SUM(H6*0.8)-G7</f>
        <v>0</v>
      </c>
      <c r="J7" s="26">
        <f>'Property 1'!H3</f>
        <v>0</v>
      </c>
      <c r="K7" s="26">
        <f>'Property 2'!H3</f>
        <v>0</v>
      </c>
      <c r="L7" s="26">
        <f>SUM('Property 3'!H3)</f>
        <v>0</v>
      </c>
      <c r="M7" s="26">
        <f>SUM('Property 4'!H3)</f>
        <v>0</v>
      </c>
      <c r="N7" s="28">
        <f>SUM(I7:M7)</f>
        <v>0</v>
      </c>
      <c r="O7" s="27">
        <f>SUM(I7:K7)*0.06</f>
        <v>0</v>
      </c>
      <c r="P7" s="66">
        <f>'Property 1'!J3+'Property 2'!J3</f>
        <v>0</v>
      </c>
      <c r="Q7" s="26">
        <f t="shared" ref="Q7:Q21" si="2">SUM(O7:P7)</f>
        <v>0</v>
      </c>
      <c r="R7" s="67">
        <f>SUM(P7+Q7)</f>
        <v>0</v>
      </c>
      <c r="T7" s="7"/>
    </row>
    <row r="8" spans="1:24" x14ac:dyDescent="0.55000000000000004">
      <c r="A8" s="43">
        <v>2025</v>
      </c>
      <c r="B8" s="43">
        <f>SUM(B7+1)</f>
        <v>1</v>
      </c>
      <c r="C8" s="40">
        <f>SUM(C7+1)</f>
        <v>1</v>
      </c>
      <c r="D8" s="36">
        <f t="shared" ref="D8:D21" si="3">G7</f>
        <v>0</v>
      </c>
      <c r="E8" s="24"/>
      <c r="F8" s="24"/>
      <c r="G8" s="35"/>
      <c r="H8" s="61">
        <f t="shared" si="0"/>
        <v>0</v>
      </c>
      <c r="I8" s="25">
        <f t="shared" si="1"/>
        <v>0</v>
      </c>
      <c r="J8" s="26">
        <f>'Property 1'!H4</f>
        <v>0</v>
      </c>
      <c r="K8" s="26">
        <f>'Property 2'!H4</f>
        <v>0</v>
      </c>
      <c r="L8" s="26">
        <f>SUM('Property 3'!H4)</f>
        <v>0</v>
      </c>
      <c r="M8" s="26">
        <f>SUM('Property 4'!H4)</f>
        <v>0</v>
      </c>
      <c r="N8" s="28">
        <f>SUM(I8:M8)</f>
        <v>0</v>
      </c>
      <c r="O8" s="27">
        <f>SUM(N8*0.07)</f>
        <v>0</v>
      </c>
      <c r="P8" s="66">
        <f>'Property 1'!J4+'Property 2'!J4</f>
        <v>0</v>
      </c>
      <c r="Q8" s="26">
        <f t="shared" si="2"/>
        <v>0</v>
      </c>
      <c r="R8" s="67">
        <f>SUM(P8+Q8)</f>
        <v>0</v>
      </c>
      <c r="S8" s="14"/>
      <c r="T8" s="7"/>
    </row>
    <row r="9" spans="1:24" x14ac:dyDescent="0.55000000000000004">
      <c r="A9" s="43">
        <v>2026</v>
      </c>
      <c r="B9" s="43">
        <f t="shared" ref="B9:C17" si="4">SUM(B8+1)</f>
        <v>2</v>
      </c>
      <c r="C9" s="40">
        <f t="shared" si="4"/>
        <v>2</v>
      </c>
      <c r="D9" s="36">
        <f t="shared" si="3"/>
        <v>0</v>
      </c>
      <c r="E9" s="24"/>
      <c r="F9" s="24"/>
      <c r="G9" s="35"/>
      <c r="H9" s="61">
        <f t="shared" si="0"/>
        <v>0</v>
      </c>
      <c r="I9" s="25">
        <f t="shared" si="1"/>
        <v>0</v>
      </c>
      <c r="J9" s="26">
        <f>'Property 1'!H5</f>
        <v>0</v>
      </c>
      <c r="K9" s="26">
        <f>'Property 2'!H5</f>
        <v>0</v>
      </c>
      <c r="L9" s="26">
        <f>SUM('Property 3'!H5)</f>
        <v>0</v>
      </c>
      <c r="M9" s="26">
        <f>SUM('Property 4'!H5)</f>
        <v>0</v>
      </c>
      <c r="N9" s="28">
        <f t="shared" ref="N9:N15" si="5">SUM(I9:M9)</f>
        <v>0</v>
      </c>
      <c r="O9" s="27">
        <f t="shared" ref="O9:O15" si="6">SUM(N9*0.07)</f>
        <v>0</v>
      </c>
      <c r="P9" s="66">
        <f>'Property 1'!J5+'Property 2'!J5</f>
        <v>0</v>
      </c>
      <c r="Q9" s="26">
        <f t="shared" si="2"/>
        <v>0</v>
      </c>
      <c r="R9" s="67">
        <f t="shared" ref="R9:R21" si="7">SUM(P9+Q9)</f>
        <v>0</v>
      </c>
      <c r="T9" s="7"/>
    </row>
    <row r="10" spans="1:24" x14ac:dyDescent="0.55000000000000004">
      <c r="A10" s="43">
        <v>2027</v>
      </c>
      <c r="B10" s="43">
        <f t="shared" si="4"/>
        <v>3</v>
      </c>
      <c r="C10" s="40">
        <f t="shared" si="4"/>
        <v>3</v>
      </c>
      <c r="D10" s="36">
        <f t="shared" si="3"/>
        <v>0</v>
      </c>
      <c r="E10" s="24"/>
      <c r="F10" s="24"/>
      <c r="G10" s="35"/>
      <c r="H10" s="61">
        <f t="shared" si="0"/>
        <v>0</v>
      </c>
      <c r="I10" s="25">
        <f t="shared" si="1"/>
        <v>0</v>
      </c>
      <c r="J10" s="26">
        <f>'Property 1'!H6</f>
        <v>0</v>
      </c>
      <c r="K10" s="26">
        <f>'Property 2'!H6</f>
        <v>0</v>
      </c>
      <c r="L10" s="26">
        <f>SUM('Property 3'!H6)</f>
        <v>0</v>
      </c>
      <c r="M10" s="26">
        <f>SUM('Property 4'!H6)</f>
        <v>0</v>
      </c>
      <c r="N10" s="28">
        <f t="shared" si="5"/>
        <v>0</v>
      </c>
      <c r="O10" s="27">
        <f t="shared" si="6"/>
        <v>0</v>
      </c>
      <c r="P10" s="66">
        <f>'Property 1'!J6+'Property 2'!J6</f>
        <v>0</v>
      </c>
      <c r="Q10" s="26">
        <f t="shared" si="2"/>
        <v>0</v>
      </c>
      <c r="R10" s="67">
        <f t="shared" si="7"/>
        <v>0</v>
      </c>
      <c r="T10" s="7"/>
    </row>
    <row r="11" spans="1:24" x14ac:dyDescent="0.55000000000000004">
      <c r="A11" s="43">
        <v>2028</v>
      </c>
      <c r="B11" s="43">
        <f t="shared" si="4"/>
        <v>4</v>
      </c>
      <c r="C11" s="40">
        <f t="shared" si="4"/>
        <v>4</v>
      </c>
      <c r="D11" s="36">
        <f t="shared" si="3"/>
        <v>0</v>
      </c>
      <c r="E11" s="24"/>
      <c r="F11" s="24"/>
      <c r="G11" s="35"/>
      <c r="H11" s="61">
        <f t="shared" si="0"/>
        <v>0</v>
      </c>
      <c r="I11" s="25">
        <f t="shared" si="1"/>
        <v>0</v>
      </c>
      <c r="J11" s="26">
        <f>'Property 1'!H7</f>
        <v>0</v>
      </c>
      <c r="K11" s="26">
        <f>'Property 2'!H7</f>
        <v>0</v>
      </c>
      <c r="L11" s="26">
        <f>SUM('Property 3'!H7)</f>
        <v>0</v>
      </c>
      <c r="M11" s="26">
        <f>SUM('Property 4'!H7)</f>
        <v>0</v>
      </c>
      <c r="N11" s="28">
        <f t="shared" si="5"/>
        <v>0</v>
      </c>
      <c r="O11" s="27">
        <f t="shared" si="6"/>
        <v>0</v>
      </c>
      <c r="P11" s="66">
        <f>'Property 1'!J7+'Property 2'!J7</f>
        <v>0</v>
      </c>
      <c r="Q11" s="26">
        <f t="shared" si="2"/>
        <v>0</v>
      </c>
      <c r="R11" s="67">
        <f t="shared" si="7"/>
        <v>0</v>
      </c>
      <c r="T11" s="7"/>
    </row>
    <row r="12" spans="1:24" x14ac:dyDescent="0.55000000000000004">
      <c r="A12" s="43">
        <v>2029</v>
      </c>
      <c r="B12" s="43">
        <f t="shared" si="4"/>
        <v>5</v>
      </c>
      <c r="C12" s="40">
        <f t="shared" si="4"/>
        <v>5</v>
      </c>
      <c r="D12" s="36">
        <f t="shared" si="3"/>
        <v>0</v>
      </c>
      <c r="E12" s="24"/>
      <c r="F12" s="24"/>
      <c r="G12" s="35"/>
      <c r="H12" s="61">
        <f t="shared" si="0"/>
        <v>0</v>
      </c>
      <c r="I12" s="25">
        <f t="shared" si="1"/>
        <v>0</v>
      </c>
      <c r="J12" s="26">
        <f>'Property 1'!H8</f>
        <v>0</v>
      </c>
      <c r="K12" s="26">
        <f>'Property 2'!H8</f>
        <v>0</v>
      </c>
      <c r="L12" s="26">
        <f>SUM('Property 3'!H8)</f>
        <v>0</v>
      </c>
      <c r="M12" s="26">
        <f>SUM('Property 4'!H8)</f>
        <v>0</v>
      </c>
      <c r="N12" s="28">
        <f t="shared" si="5"/>
        <v>0</v>
      </c>
      <c r="O12" s="27">
        <f t="shared" si="6"/>
        <v>0</v>
      </c>
      <c r="P12" s="66">
        <f>'Property 1'!J8+'Property 2'!J8</f>
        <v>0</v>
      </c>
      <c r="Q12" s="26">
        <f t="shared" si="2"/>
        <v>0</v>
      </c>
      <c r="R12" s="67">
        <f t="shared" si="7"/>
        <v>0</v>
      </c>
      <c r="T12" s="7"/>
    </row>
    <row r="13" spans="1:24" x14ac:dyDescent="0.55000000000000004">
      <c r="A13" s="43">
        <v>2030</v>
      </c>
      <c r="B13" s="43">
        <f t="shared" si="4"/>
        <v>6</v>
      </c>
      <c r="C13" s="40">
        <f t="shared" si="4"/>
        <v>6</v>
      </c>
      <c r="D13" s="36">
        <f t="shared" si="3"/>
        <v>0</v>
      </c>
      <c r="E13" s="24"/>
      <c r="F13" s="24"/>
      <c r="G13" s="35"/>
      <c r="H13" s="61">
        <f t="shared" si="0"/>
        <v>0</v>
      </c>
      <c r="I13" s="25">
        <f t="shared" si="1"/>
        <v>0</v>
      </c>
      <c r="J13" s="26">
        <f>'Property 1'!H9</f>
        <v>0</v>
      </c>
      <c r="K13" s="26">
        <f>'Property 2'!H9</f>
        <v>0</v>
      </c>
      <c r="L13" s="26">
        <f>SUM('Property 3'!H9)</f>
        <v>0</v>
      </c>
      <c r="M13" s="26">
        <f>SUM('Property 4'!H9)</f>
        <v>0</v>
      </c>
      <c r="N13" s="28">
        <f t="shared" si="5"/>
        <v>0</v>
      </c>
      <c r="O13" s="27">
        <f t="shared" si="6"/>
        <v>0</v>
      </c>
      <c r="P13" s="66">
        <f>'Property 1'!J9+'Property 2'!J9</f>
        <v>0</v>
      </c>
      <c r="Q13" s="26">
        <f t="shared" si="2"/>
        <v>0</v>
      </c>
      <c r="R13" s="67">
        <f t="shared" si="7"/>
        <v>0</v>
      </c>
      <c r="T13" s="7"/>
    </row>
    <row r="14" spans="1:24" x14ac:dyDescent="0.55000000000000004">
      <c r="A14" s="43">
        <v>2031</v>
      </c>
      <c r="B14" s="43">
        <f t="shared" si="4"/>
        <v>7</v>
      </c>
      <c r="C14" s="40">
        <f t="shared" si="4"/>
        <v>7</v>
      </c>
      <c r="D14" s="36">
        <f t="shared" si="3"/>
        <v>0</v>
      </c>
      <c r="E14" s="24"/>
      <c r="F14" s="24"/>
      <c r="G14" s="35"/>
      <c r="H14" s="61">
        <f t="shared" si="0"/>
        <v>0</v>
      </c>
      <c r="I14" s="25">
        <f t="shared" si="1"/>
        <v>0</v>
      </c>
      <c r="J14" s="26">
        <f>'Property 1'!H10</f>
        <v>0</v>
      </c>
      <c r="K14" s="26">
        <f>'Property 2'!H10</f>
        <v>0</v>
      </c>
      <c r="L14" s="26">
        <f>SUM('Property 3'!H10)</f>
        <v>0</v>
      </c>
      <c r="M14" s="26">
        <f>SUM('Property 4'!H10)</f>
        <v>0</v>
      </c>
      <c r="N14" s="28">
        <f t="shared" si="5"/>
        <v>0</v>
      </c>
      <c r="O14" s="27">
        <f t="shared" si="6"/>
        <v>0</v>
      </c>
      <c r="P14" s="66">
        <f>'Property 1'!J10+'Property 2'!J10</f>
        <v>0</v>
      </c>
      <c r="Q14" s="26">
        <f t="shared" si="2"/>
        <v>0</v>
      </c>
      <c r="R14" s="67">
        <f t="shared" si="7"/>
        <v>0</v>
      </c>
      <c r="T14" s="7"/>
    </row>
    <row r="15" spans="1:24" x14ac:dyDescent="0.55000000000000004">
      <c r="A15" s="43">
        <v>2032</v>
      </c>
      <c r="B15" s="43">
        <f t="shared" si="4"/>
        <v>8</v>
      </c>
      <c r="C15" s="40">
        <f t="shared" si="4"/>
        <v>8</v>
      </c>
      <c r="D15" s="36">
        <f t="shared" si="3"/>
        <v>0</v>
      </c>
      <c r="E15" s="24"/>
      <c r="F15" s="24"/>
      <c r="G15" s="35"/>
      <c r="H15" s="61">
        <f t="shared" si="0"/>
        <v>0</v>
      </c>
      <c r="I15" s="25">
        <f t="shared" si="1"/>
        <v>0</v>
      </c>
      <c r="J15" s="26">
        <f>'Property 1'!H11</f>
        <v>0</v>
      </c>
      <c r="K15" s="26">
        <f>'Property 2'!H11</f>
        <v>0</v>
      </c>
      <c r="L15" s="26">
        <f>SUM('Property 3'!H11)</f>
        <v>0</v>
      </c>
      <c r="M15" s="26">
        <f>SUM('Property 4'!H11)</f>
        <v>0</v>
      </c>
      <c r="N15" s="28">
        <f t="shared" si="5"/>
        <v>0</v>
      </c>
      <c r="O15" s="27">
        <f t="shared" si="6"/>
        <v>0</v>
      </c>
      <c r="P15" s="66">
        <f>'Property 1'!J11+'Property 2'!J11</f>
        <v>0</v>
      </c>
      <c r="Q15" s="26">
        <f t="shared" si="2"/>
        <v>0</v>
      </c>
      <c r="R15" s="67">
        <f t="shared" si="7"/>
        <v>0</v>
      </c>
    </row>
    <row r="16" spans="1:24" x14ac:dyDescent="0.55000000000000004">
      <c r="A16" s="43">
        <v>2033</v>
      </c>
      <c r="B16" s="43">
        <f t="shared" si="4"/>
        <v>9</v>
      </c>
      <c r="C16" s="40">
        <f t="shared" si="4"/>
        <v>9</v>
      </c>
      <c r="D16" s="36">
        <f t="shared" si="3"/>
        <v>0</v>
      </c>
      <c r="E16" s="24"/>
      <c r="F16" s="24"/>
      <c r="G16" s="35"/>
      <c r="H16" s="61">
        <f t="shared" si="0"/>
        <v>0</v>
      </c>
      <c r="I16" s="25">
        <f t="shared" si="1"/>
        <v>0</v>
      </c>
      <c r="J16" s="26">
        <f>'Property 1'!H12</f>
        <v>0</v>
      </c>
      <c r="K16" s="26">
        <f>'Property 2'!H12</f>
        <v>0</v>
      </c>
      <c r="L16" s="26">
        <f>SUM('Property 3'!H12)</f>
        <v>0</v>
      </c>
      <c r="M16" s="26">
        <f>SUM('Property 4'!H12)</f>
        <v>0</v>
      </c>
      <c r="N16" s="28">
        <f>SUM(I16:M16)</f>
        <v>0</v>
      </c>
      <c r="O16" s="27">
        <f>SUM(N16*0.07)</f>
        <v>0</v>
      </c>
      <c r="P16" s="66">
        <f>'Property 1'!J12+'Property 2'!J12</f>
        <v>0</v>
      </c>
      <c r="Q16" s="26">
        <f t="shared" si="2"/>
        <v>0</v>
      </c>
      <c r="R16" s="67">
        <f t="shared" si="7"/>
        <v>0</v>
      </c>
    </row>
    <row r="17" spans="1:18" x14ac:dyDescent="0.55000000000000004">
      <c r="A17" s="43">
        <v>2034</v>
      </c>
      <c r="B17" s="43">
        <f t="shared" si="4"/>
        <v>10</v>
      </c>
      <c r="C17" s="40">
        <f t="shared" si="4"/>
        <v>10</v>
      </c>
      <c r="D17" s="36">
        <f t="shared" si="3"/>
        <v>0</v>
      </c>
      <c r="E17" s="24"/>
      <c r="F17" s="24"/>
      <c r="G17" s="35"/>
      <c r="H17" s="61">
        <f t="shared" si="0"/>
        <v>0</v>
      </c>
      <c r="I17" s="25">
        <f t="shared" si="1"/>
        <v>0</v>
      </c>
      <c r="J17" s="26">
        <f>'Property 1'!H13</f>
        <v>0</v>
      </c>
      <c r="K17" s="26">
        <f>'Property 2'!H13</f>
        <v>0</v>
      </c>
      <c r="L17" s="26">
        <f>SUM('Property 3'!H13)</f>
        <v>0</v>
      </c>
      <c r="M17" s="26">
        <f>SUM('Property 4'!H13)</f>
        <v>0</v>
      </c>
      <c r="N17" s="28">
        <f>SUM(I17:M17)</f>
        <v>0</v>
      </c>
      <c r="O17" s="27">
        <f>SUM(N17*0.07)</f>
        <v>0</v>
      </c>
      <c r="P17" s="66">
        <f>'Property 1'!J13+'Property 2'!J13</f>
        <v>0</v>
      </c>
      <c r="Q17" s="26">
        <f t="shared" si="2"/>
        <v>0</v>
      </c>
      <c r="R17" s="67">
        <f t="shared" si="7"/>
        <v>0</v>
      </c>
    </row>
    <row r="18" spans="1:18" x14ac:dyDescent="0.55000000000000004">
      <c r="A18" s="43">
        <v>2035</v>
      </c>
      <c r="B18" s="43">
        <f>SUM(B17+1)</f>
        <v>11</v>
      </c>
      <c r="C18" s="40">
        <f t="shared" ref="C18:C21" si="8">SUM(C17+1)</f>
        <v>11</v>
      </c>
      <c r="D18" s="36">
        <f t="shared" si="3"/>
        <v>0</v>
      </c>
      <c r="E18" s="24"/>
      <c r="F18" s="24"/>
      <c r="G18" s="35"/>
      <c r="H18" s="61">
        <f t="shared" si="0"/>
        <v>0</v>
      </c>
      <c r="I18" s="29">
        <f>SUM(H17*0.8)-G18</f>
        <v>0</v>
      </c>
      <c r="J18" s="26">
        <f>'Property 1'!H14</f>
        <v>0</v>
      </c>
      <c r="K18" s="26">
        <f>'Property 2'!H14</f>
        <v>0</v>
      </c>
      <c r="L18" s="26">
        <f>SUM('Property 3'!H14)</f>
        <v>0</v>
      </c>
      <c r="M18" s="26">
        <f>SUM('Property 4'!H14)</f>
        <v>0</v>
      </c>
      <c r="N18" s="28">
        <f t="shared" ref="N18:N21" si="9">SUM(I18:M18)</f>
        <v>0</v>
      </c>
      <c r="O18" s="27">
        <f t="shared" ref="O18:O21" si="10">SUM(N18*0.07)</f>
        <v>0</v>
      </c>
      <c r="P18" s="66">
        <f>'Property 1'!J14+'Property 2'!J14</f>
        <v>0</v>
      </c>
      <c r="Q18" s="26">
        <f t="shared" si="2"/>
        <v>0</v>
      </c>
      <c r="R18" s="67">
        <f t="shared" si="7"/>
        <v>0</v>
      </c>
    </row>
    <row r="19" spans="1:18" x14ac:dyDescent="0.55000000000000004">
      <c r="A19" s="43">
        <v>2036</v>
      </c>
      <c r="B19" s="43">
        <f>SUM(B18+1)</f>
        <v>12</v>
      </c>
      <c r="C19" s="40">
        <f t="shared" si="8"/>
        <v>12</v>
      </c>
      <c r="D19" s="36">
        <f t="shared" si="3"/>
        <v>0</v>
      </c>
      <c r="E19" s="24"/>
      <c r="F19" s="24"/>
      <c r="G19" s="35"/>
      <c r="H19" s="61">
        <f t="shared" si="0"/>
        <v>0</v>
      </c>
      <c r="I19" s="29">
        <f>SUM(H18*0.8)-G19</f>
        <v>0</v>
      </c>
      <c r="J19" s="26">
        <f>'Property 1'!H15</f>
        <v>0</v>
      </c>
      <c r="K19" s="26">
        <f>'Property 2'!H15</f>
        <v>0</v>
      </c>
      <c r="L19" s="26">
        <f>SUM('Property 3'!H15)</f>
        <v>0</v>
      </c>
      <c r="M19" s="26">
        <f>SUM('Property 4'!H15)</f>
        <v>0</v>
      </c>
      <c r="N19" s="28">
        <f t="shared" si="9"/>
        <v>0</v>
      </c>
      <c r="O19" s="27">
        <f t="shared" si="10"/>
        <v>0</v>
      </c>
      <c r="P19" s="66">
        <f>'Property 1'!J15+'Property 2'!J15</f>
        <v>0</v>
      </c>
      <c r="Q19" s="26">
        <f t="shared" si="2"/>
        <v>0</v>
      </c>
      <c r="R19" s="67">
        <f t="shared" si="7"/>
        <v>0</v>
      </c>
    </row>
    <row r="20" spans="1:18" x14ac:dyDescent="0.55000000000000004">
      <c r="A20" s="43">
        <v>2037</v>
      </c>
      <c r="B20" s="43">
        <f>SUM(B19+1)</f>
        <v>13</v>
      </c>
      <c r="C20" s="40">
        <f t="shared" si="8"/>
        <v>13</v>
      </c>
      <c r="D20" s="36">
        <f t="shared" si="3"/>
        <v>0</v>
      </c>
      <c r="E20" s="24"/>
      <c r="F20" s="24"/>
      <c r="G20" s="35"/>
      <c r="H20" s="61">
        <f t="shared" si="0"/>
        <v>0</v>
      </c>
      <c r="I20" s="29">
        <f>SUM(H19*0.8)-G20</f>
        <v>0</v>
      </c>
      <c r="J20" s="26">
        <f>'Property 1'!H16</f>
        <v>0</v>
      </c>
      <c r="K20" s="26">
        <f>'Property 2'!H16</f>
        <v>0</v>
      </c>
      <c r="L20" s="26">
        <f>SUM('Property 3'!H16)</f>
        <v>0</v>
      </c>
      <c r="M20" s="26">
        <f>SUM('Property 4'!H16)</f>
        <v>0</v>
      </c>
      <c r="N20" s="28">
        <f t="shared" si="9"/>
        <v>0</v>
      </c>
      <c r="O20" s="27">
        <f t="shared" si="10"/>
        <v>0</v>
      </c>
      <c r="P20" s="66">
        <f>'Property 1'!J16+'Property 2'!J16</f>
        <v>0</v>
      </c>
      <c r="Q20" s="26">
        <f t="shared" si="2"/>
        <v>0</v>
      </c>
      <c r="R20" s="67">
        <f t="shared" si="7"/>
        <v>0</v>
      </c>
    </row>
    <row r="21" spans="1:18" ht="14.7" thickBot="1" x14ac:dyDescent="0.6">
      <c r="A21" s="44">
        <v>2038</v>
      </c>
      <c r="B21" s="44">
        <f>SUM(B20+1)</f>
        <v>14</v>
      </c>
      <c r="C21" s="41">
        <f t="shared" si="8"/>
        <v>14</v>
      </c>
      <c r="D21" s="37">
        <f t="shared" si="3"/>
        <v>0</v>
      </c>
      <c r="E21" s="38"/>
      <c r="F21" s="38"/>
      <c r="G21" s="39"/>
      <c r="H21" s="62">
        <f t="shared" si="0"/>
        <v>0</v>
      </c>
      <c r="I21" s="30">
        <f>SUM(H20*0.8)-G21</f>
        <v>0</v>
      </c>
      <c r="J21" s="31">
        <f>'Property 1'!H17</f>
        <v>0</v>
      </c>
      <c r="K21" s="31">
        <f>'Property 2'!H17</f>
        <v>0</v>
      </c>
      <c r="L21" s="31">
        <f>SUM('Property 3'!H17)</f>
        <v>0</v>
      </c>
      <c r="M21" s="31">
        <f>SUM('Property 4'!H17)</f>
        <v>0</v>
      </c>
      <c r="N21" s="32">
        <f t="shared" si="9"/>
        <v>0</v>
      </c>
      <c r="O21" s="33">
        <f t="shared" si="10"/>
        <v>0</v>
      </c>
      <c r="P21" s="68">
        <f>'Property 1'!J17+'Property 2'!J17</f>
        <v>0</v>
      </c>
      <c r="Q21" s="31">
        <f t="shared" si="2"/>
        <v>0</v>
      </c>
      <c r="R21" s="69">
        <f t="shared" si="7"/>
        <v>0</v>
      </c>
    </row>
  </sheetData>
  <mergeCells count="5">
    <mergeCell ref="I5:O5"/>
    <mergeCell ref="D5:G5"/>
    <mergeCell ref="A1:X1"/>
    <mergeCell ref="A2:X3"/>
    <mergeCell ref="A4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90F2-8178-4EE4-862D-8436F7975E90}">
  <dimension ref="A1:J19"/>
  <sheetViews>
    <sheetView zoomScaleNormal="100" workbookViewId="0">
      <selection activeCell="C3" sqref="C3:C17"/>
    </sheetView>
  </sheetViews>
  <sheetFormatPr defaultRowHeight="14.4" x14ac:dyDescent="0.55000000000000004"/>
  <cols>
    <col min="3" max="7" width="19.68359375" customWidth="1"/>
    <col min="8" max="8" width="19.68359375" style="2" customWidth="1"/>
    <col min="9" max="9" width="11.26171875" customWidth="1"/>
    <col min="10" max="10" width="12.26171875" customWidth="1"/>
  </cols>
  <sheetData>
    <row r="1" spans="1:10" ht="36" customHeight="1" thickBot="1" x14ac:dyDescent="0.6">
      <c r="G1" s="1" t="s">
        <v>1</v>
      </c>
    </row>
    <row r="2" spans="1:10" ht="28.8" x14ac:dyDescent="0.55000000000000004">
      <c r="A2" s="3" t="s">
        <v>4</v>
      </c>
      <c r="B2" s="46" t="s">
        <v>5</v>
      </c>
      <c r="C2" s="50" t="s">
        <v>6</v>
      </c>
      <c r="D2" s="51" t="s">
        <v>7</v>
      </c>
      <c r="E2" s="51" t="s">
        <v>8</v>
      </c>
      <c r="F2" s="52" t="s">
        <v>9</v>
      </c>
      <c r="G2" s="48"/>
      <c r="H2" s="11" t="s">
        <v>10</v>
      </c>
      <c r="I2" s="10" t="s">
        <v>19</v>
      </c>
      <c r="J2" s="10" t="s">
        <v>20</v>
      </c>
    </row>
    <row r="3" spans="1:10" ht="15.3" x14ac:dyDescent="0.55000000000000004">
      <c r="A3" s="3">
        <v>2024</v>
      </c>
      <c r="B3" s="56"/>
      <c r="C3" s="34"/>
      <c r="D3" s="22"/>
      <c r="E3" s="22"/>
      <c r="F3" s="53"/>
      <c r="G3" s="47">
        <f>SUM(G2*1.03)</f>
        <v>0</v>
      </c>
      <c r="H3" s="12">
        <f>SUM(G3*0.8)-F3</f>
        <v>0</v>
      </c>
      <c r="I3" s="4">
        <f t="shared" ref="I3:I5" si="0">SUM(H3*0.07)/12</f>
        <v>0</v>
      </c>
      <c r="J3" s="49"/>
    </row>
    <row r="4" spans="1:10" ht="15.3" x14ac:dyDescent="0.55000000000000004">
      <c r="A4" s="3">
        <v>2025</v>
      </c>
      <c r="B4" s="46">
        <f t="shared" ref="B4:B11" si="1">SUM(B3+1)</f>
        <v>1</v>
      </c>
      <c r="C4" s="36">
        <f t="shared" ref="C4:C17" si="2">F3</f>
        <v>0</v>
      </c>
      <c r="D4" s="22"/>
      <c r="E4" s="22"/>
      <c r="F4" s="53"/>
      <c r="G4" s="47">
        <f t="shared" ref="G4:G17" si="3">SUM(G3*1.03)</f>
        <v>0</v>
      </c>
      <c r="H4" s="12">
        <f>SUM(G4*0.8)-F4</f>
        <v>0</v>
      </c>
      <c r="I4" s="4">
        <f t="shared" si="0"/>
        <v>0</v>
      </c>
      <c r="J4" s="49"/>
    </row>
    <row r="5" spans="1:10" ht="15.3" x14ac:dyDescent="0.55000000000000004">
      <c r="A5" s="3">
        <v>2026</v>
      </c>
      <c r="B5" s="46">
        <f t="shared" si="1"/>
        <v>2</v>
      </c>
      <c r="C5" s="36">
        <f t="shared" si="2"/>
        <v>0</v>
      </c>
      <c r="D5" s="22"/>
      <c r="E5" s="22"/>
      <c r="F5" s="53"/>
      <c r="G5" s="47">
        <f t="shared" si="3"/>
        <v>0</v>
      </c>
      <c r="H5" s="12">
        <f t="shared" ref="H5:H17" si="4">SUM(G5*0.8)-F5</f>
        <v>0</v>
      </c>
      <c r="I5" s="4">
        <f t="shared" si="0"/>
        <v>0</v>
      </c>
      <c r="J5" s="49"/>
    </row>
    <row r="6" spans="1:10" ht="15.3" x14ac:dyDescent="0.55000000000000004">
      <c r="A6" s="3">
        <v>2027</v>
      </c>
      <c r="B6" s="46">
        <f t="shared" si="1"/>
        <v>3</v>
      </c>
      <c r="C6" s="36">
        <f t="shared" si="2"/>
        <v>0</v>
      </c>
      <c r="D6" s="22"/>
      <c r="E6" s="22"/>
      <c r="F6" s="53"/>
      <c r="G6" s="47">
        <f t="shared" si="3"/>
        <v>0</v>
      </c>
      <c r="H6" s="12">
        <f t="shared" si="4"/>
        <v>0</v>
      </c>
      <c r="I6" s="4">
        <f t="shared" ref="I6:I10" si="5">SUM(H6*0.07)/12</f>
        <v>0</v>
      </c>
      <c r="J6" s="49"/>
    </row>
    <row r="7" spans="1:10" ht="15.3" x14ac:dyDescent="0.55000000000000004">
      <c r="A7" s="3">
        <v>2028</v>
      </c>
      <c r="B7" s="46">
        <f t="shared" si="1"/>
        <v>4</v>
      </c>
      <c r="C7" s="36">
        <f t="shared" si="2"/>
        <v>0</v>
      </c>
      <c r="D7" s="22"/>
      <c r="E7" s="22"/>
      <c r="F7" s="53"/>
      <c r="G7" s="47">
        <f t="shared" si="3"/>
        <v>0</v>
      </c>
      <c r="H7" s="12">
        <f t="shared" si="4"/>
        <v>0</v>
      </c>
      <c r="I7" s="4">
        <f t="shared" si="5"/>
        <v>0</v>
      </c>
      <c r="J7" s="49"/>
    </row>
    <row r="8" spans="1:10" ht="15.3" x14ac:dyDescent="0.55000000000000004">
      <c r="A8" s="3">
        <v>2029</v>
      </c>
      <c r="B8" s="46">
        <f t="shared" si="1"/>
        <v>5</v>
      </c>
      <c r="C8" s="36">
        <f t="shared" si="2"/>
        <v>0</v>
      </c>
      <c r="D8" s="22"/>
      <c r="E8" s="22"/>
      <c r="F8" s="53"/>
      <c r="G8" s="47">
        <f t="shared" si="3"/>
        <v>0</v>
      </c>
      <c r="H8" s="12">
        <f t="shared" si="4"/>
        <v>0</v>
      </c>
      <c r="I8" s="4">
        <f t="shared" si="5"/>
        <v>0</v>
      </c>
      <c r="J8" s="49"/>
    </row>
    <row r="9" spans="1:10" ht="15.3" x14ac:dyDescent="0.55000000000000004">
      <c r="A9" s="3">
        <v>2030</v>
      </c>
      <c r="B9" s="46">
        <f t="shared" si="1"/>
        <v>6</v>
      </c>
      <c r="C9" s="36">
        <f t="shared" si="2"/>
        <v>0</v>
      </c>
      <c r="D9" s="22"/>
      <c r="E9" s="22"/>
      <c r="F9" s="53"/>
      <c r="G9" s="47">
        <f t="shared" si="3"/>
        <v>0</v>
      </c>
      <c r="H9" s="12">
        <f t="shared" si="4"/>
        <v>0</v>
      </c>
      <c r="I9" s="4">
        <f t="shared" si="5"/>
        <v>0</v>
      </c>
      <c r="J9" s="49"/>
    </row>
    <row r="10" spans="1:10" ht="15.3" x14ac:dyDescent="0.55000000000000004">
      <c r="A10" s="3">
        <v>2031</v>
      </c>
      <c r="B10" s="46">
        <f t="shared" si="1"/>
        <v>7</v>
      </c>
      <c r="C10" s="36">
        <f t="shared" si="2"/>
        <v>0</v>
      </c>
      <c r="D10" s="22"/>
      <c r="E10" s="22"/>
      <c r="F10" s="53"/>
      <c r="G10" s="47">
        <f t="shared" si="3"/>
        <v>0</v>
      </c>
      <c r="H10" s="12">
        <f t="shared" si="4"/>
        <v>0</v>
      </c>
      <c r="I10" s="4">
        <f t="shared" si="5"/>
        <v>0</v>
      </c>
      <c r="J10" s="49"/>
    </row>
    <row r="11" spans="1:10" ht="15.3" x14ac:dyDescent="0.55000000000000004">
      <c r="A11" s="3">
        <v>2032</v>
      </c>
      <c r="B11" s="46">
        <f t="shared" si="1"/>
        <v>8</v>
      </c>
      <c r="C11" s="36">
        <f t="shared" si="2"/>
        <v>0</v>
      </c>
      <c r="D11" s="22"/>
      <c r="E11" s="22"/>
      <c r="F11" s="53"/>
      <c r="G11" s="47">
        <f t="shared" si="3"/>
        <v>0</v>
      </c>
      <c r="H11" s="12">
        <f t="shared" si="4"/>
        <v>0</v>
      </c>
      <c r="I11" s="4">
        <f>SUM(H11*0.07)/12</f>
        <v>0</v>
      </c>
      <c r="J11" s="49"/>
    </row>
    <row r="12" spans="1:10" ht="15.3" x14ac:dyDescent="0.55000000000000004">
      <c r="A12" s="3">
        <v>2033</v>
      </c>
      <c r="B12" s="46">
        <f>SUM(B11+1)</f>
        <v>9</v>
      </c>
      <c r="C12" s="36">
        <f t="shared" si="2"/>
        <v>0</v>
      </c>
      <c r="D12" s="22"/>
      <c r="E12" s="22"/>
      <c r="F12" s="53"/>
      <c r="G12" s="47">
        <f t="shared" si="3"/>
        <v>0</v>
      </c>
      <c r="H12" s="12">
        <f t="shared" si="4"/>
        <v>0</v>
      </c>
      <c r="I12" s="4">
        <f t="shared" ref="I12:I17" si="6">SUM(H12*0.07)/12</f>
        <v>0</v>
      </c>
      <c r="J12" s="49"/>
    </row>
    <row r="13" spans="1:10" ht="15.3" x14ac:dyDescent="0.55000000000000004">
      <c r="A13" s="3">
        <v>2034</v>
      </c>
      <c r="B13" s="46">
        <f>SUM(B12+1)</f>
        <v>10</v>
      </c>
      <c r="C13" s="36">
        <f t="shared" si="2"/>
        <v>0</v>
      </c>
      <c r="D13" s="22"/>
      <c r="E13" s="22"/>
      <c r="F13" s="53"/>
      <c r="G13" s="47">
        <f t="shared" si="3"/>
        <v>0</v>
      </c>
      <c r="H13" s="12">
        <f t="shared" si="4"/>
        <v>0</v>
      </c>
      <c r="I13" s="4">
        <f t="shared" si="6"/>
        <v>0</v>
      </c>
      <c r="J13" s="49"/>
    </row>
    <row r="14" spans="1:10" ht="15.3" x14ac:dyDescent="0.55000000000000004">
      <c r="A14" s="3">
        <v>2035</v>
      </c>
      <c r="B14" s="46">
        <f t="shared" ref="B14:B17" si="7">SUM(B13+1)</f>
        <v>11</v>
      </c>
      <c r="C14" s="36">
        <f t="shared" si="2"/>
        <v>0</v>
      </c>
      <c r="D14" s="22"/>
      <c r="E14" s="22"/>
      <c r="F14" s="53"/>
      <c r="G14" s="47">
        <f t="shared" si="3"/>
        <v>0</v>
      </c>
      <c r="H14" s="12">
        <f t="shared" si="4"/>
        <v>0</v>
      </c>
      <c r="I14" s="4">
        <f t="shared" si="6"/>
        <v>0</v>
      </c>
      <c r="J14" s="49"/>
    </row>
    <row r="15" spans="1:10" ht="15.3" x14ac:dyDescent="0.55000000000000004">
      <c r="A15" s="3">
        <v>2036</v>
      </c>
      <c r="B15" s="46">
        <f t="shared" si="7"/>
        <v>12</v>
      </c>
      <c r="C15" s="36">
        <f t="shared" si="2"/>
        <v>0</v>
      </c>
      <c r="D15" s="22"/>
      <c r="E15" s="22"/>
      <c r="F15" s="53"/>
      <c r="G15" s="47">
        <f t="shared" si="3"/>
        <v>0</v>
      </c>
      <c r="H15" s="12">
        <f t="shared" si="4"/>
        <v>0</v>
      </c>
      <c r="I15" s="4">
        <f t="shared" si="6"/>
        <v>0</v>
      </c>
      <c r="J15" s="49"/>
    </row>
    <row r="16" spans="1:10" ht="15.3" x14ac:dyDescent="0.55000000000000004">
      <c r="A16" s="3">
        <v>2037</v>
      </c>
      <c r="B16" s="46">
        <f t="shared" si="7"/>
        <v>13</v>
      </c>
      <c r="C16" s="36">
        <f t="shared" si="2"/>
        <v>0</v>
      </c>
      <c r="D16" s="22"/>
      <c r="E16" s="22"/>
      <c r="F16" s="53"/>
      <c r="G16" s="47">
        <f t="shared" si="3"/>
        <v>0</v>
      </c>
      <c r="H16" s="12">
        <f t="shared" si="4"/>
        <v>0</v>
      </c>
      <c r="I16" s="4">
        <f t="shared" si="6"/>
        <v>0</v>
      </c>
      <c r="J16" s="49"/>
    </row>
    <row r="17" spans="1:10" ht="15.6" thickBot="1" x14ac:dyDescent="0.6">
      <c r="A17" s="3">
        <v>2038</v>
      </c>
      <c r="B17" s="46">
        <f t="shared" si="7"/>
        <v>14</v>
      </c>
      <c r="C17" s="37">
        <f t="shared" si="2"/>
        <v>0</v>
      </c>
      <c r="D17" s="54"/>
      <c r="E17" s="54"/>
      <c r="F17" s="55"/>
      <c r="G17" s="47">
        <f t="shared" si="3"/>
        <v>0</v>
      </c>
      <c r="H17" s="12">
        <f t="shared" si="4"/>
        <v>0</v>
      </c>
      <c r="I17" s="4">
        <f t="shared" si="6"/>
        <v>0</v>
      </c>
      <c r="J17" s="49"/>
    </row>
    <row r="18" spans="1:10" ht="15.6" x14ac:dyDescent="0.6">
      <c r="C18" s="17"/>
    </row>
    <row r="19" spans="1:10" ht="15.6" x14ac:dyDescent="0.6">
      <c r="C19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C2453-7998-42D9-B912-33A810DFDF9A}">
  <dimension ref="A1:J17"/>
  <sheetViews>
    <sheetView zoomScale="85" zoomScaleNormal="85" workbookViewId="0">
      <selection activeCell="C3" sqref="C3:C17"/>
    </sheetView>
  </sheetViews>
  <sheetFormatPr defaultRowHeight="14.4" x14ac:dyDescent="0.55000000000000004"/>
  <cols>
    <col min="3" max="7" width="19.68359375" customWidth="1"/>
    <col min="8" max="8" width="19.68359375" style="2" customWidth="1"/>
    <col min="9" max="9" width="11.26171875" customWidth="1"/>
    <col min="10" max="10" width="12.26171875" customWidth="1"/>
  </cols>
  <sheetData>
    <row r="1" spans="1:10" ht="35.25" customHeight="1" thickBot="1" x14ac:dyDescent="0.6">
      <c r="G1" s="1" t="s">
        <v>1</v>
      </c>
    </row>
    <row r="2" spans="1:10" ht="28.8" x14ac:dyDescent="0.55000000000000004">
      <c r="A2" s="3" t="s">
        <v>4</v>
      </c>
      <c r="B2" s="46" t="s">
        <v>5</v>
      </c>
      <c r="C2" s="50" t="s">
        <v>6</v>
      </c>
      <c r="D2" s="51" t="s">
        <v>7</v>
      </c>
      <c r="E2" s="51" t="s">
        <v>8</v>
      </c>
      <c r="F2" s="52" t="s">
        <v>9</v>
      </c>
      <c r="G2" s="48"/>
      <c r="H2" s="11" t="s">
        <v>10</v>
      </c>
      <c r="I2" s="10" t="s">
        <v>19</v>
      </c>
      <c r="J2" s="10" t="s">
        <v>20</v>
      </c>
    </row>
    <row r="3" spans="1:10" ht="15.3" x14ac:dyDescent="0.55000000000000004">
      <c r="A3" s="3">
        <v>2024</v>
      </c>
      <c r="B3" s="56"/>
      <c r="C3" s="34"/>
      <c r="D3" s="22"/>
      <c r="E3" s="22"/>
      <c r="F3" s="53"/>
      <c r="G3" s="47">
        <f>SUM(G2*1.03)</f>
        <v>0</v>
      </c>
      <c r="H3" s="12">
        <f>SUM(G3*0.8)-F3</f>
        <v>0</v>
      </c>
      <c r="I3" s="4">
        <f t="shared" ref="I3:I10" si="0">SUM(H3*0.07)/12</f>
        <v>0</v>
      </c>
      <c r="J3" s="49"/>
    </row>
    <row r="4" spans="1:10" ht="15.3" x14ac:dyDescent="0.55000000000000004">
      <c r="A4" s="3">
        <v>2025</v>
      </c>
      <c r="B4" s="46">
        <f t="shared" ref="B4:B11" si="1">SUM(B3+1)</f>
        <v>1</v>
      </c>
      <c r="C4" s="36">
        <f t="shared" ref="C4:C17" si="2">F3</f>
        <v>0</v>
      </c>
      <c r="D4" s="22"/>
      <c r="E4" s="22"/>
      <c r="F4" s="53"/>
      <c r="G4" s="47">
        <f t="shared" ref="G4:G17" si="3">SUM(G3*1.03)</f>
        <v>0</v>
      </c>
      <c r="H4" s="12">
        <f>SUM(G4*0.8)-F4</f>
        <v>0</v>
      </c>
      <c r="I4" s="4">
        <f t="shared" si="0"/>
        <v>0</v>
      </c>
      <c r="J4" s="49"/>
    </row>
    <row r="5" spans="1:10" ht="15.3" x14ac:dyDescent="0.55000000000000004">
      <c r="A5" s="3">
        <v>2026</v>
      </c>
      <c r="B5" s="46">
        <f t="shared" si="1"/>
        <v>2</v>
      </c>
      <c r="C5" s="36">
        <f t="shared" si="2"/>
        <v>0</v>
      </c>
      <c r="D5" s="22"/>
      <c r="E5" s="22"/>
      <c r="F5" s="53"/>
      <c r="G5" s="47">
        <f t="shared" si="3"/>
        <v>0</v>
      </c>
      <c r="H5" s="12">
        <f t="shared" ref="H5:H17" si="4">SUM(G5*0.8)-F5</f>
        <v>0</v>
      </c>
      <c r="I5" s="4">
        <f t="shared" si="0"/>
        <v>0</v>
      </c>
      <c r="J5" s="49"/>
    </row>
    <row r="6" spans="1:10" ht="15.3" x14ac:dyDescent="0.55000000000000004">
      <c r="A6" s="3">
        <v>2027</v>
      </c>
      <c r="B6" s="46">
        <f t="shared" si="1"/>
        <v>3</v>
      </c>
      <c r="C6" s="36">
        <f t="shared" si="2"/>
        <v>0</v>
      </c>
      <c r="D6" s="22"/>
      <c r="E6" s="22"/>
      <c r="F6" s="53"/>
      <c r="G6" s="47">
        <f t="shared" si="3"/>
        <v>0</v>
      </c>
      <c r="H6" s="12">
        <f t="shared" si="4"/>
        <v>0</v>
      </c>
      <c r="I6" s="4">
        <f t="shared" si="0"/>
        <v>0</v>
      </c>
      <c r="J6" s="49"/>
    </row>
    <row r="7" spans="1:10" ht="15.3" x14ac:dyDescent="0.55000000000000004">
      <c r="A7" s="3">
        <v>2028</v>
      </c>
      <c r="B7" s="46">
        <f t="shared" si="1"/>
        <v>4</v>
      </c>
      <c r="C7" s="36">
        <f t="shared" si="2"/>
        <v>0</v>
      </c>
      <c r="D7" s="22"/>
      <c r="E7" s="22"/>
      <c r="F7" s="53"/>
      <c r="G7" s="47">
        <f t="shared" si="3"/>
        <v>0</v>
      </c>
      <c r="H7" s="12">
        <f t="shared" si="4"/>
        <v>0</v>
      </c>
      <c r="I7" s="4">
        <f t="shared" si="0"/>
        <v>0</v>
      </c>
      <c r="J7" s="49"/>
    </row>
    <row r="8" spans="1:10" ht="15.3" x14ac:dyDescent="0.55000000000000004">
      <c r="A8" s="3">
        <v>2029</v>
      </c>
      <c r="B8" s="46">
        <f t="shared" si="1"/>
        <v>5</v>
      </c>
      <c r="C8" s="36">
        <f t="shared" si="2"/>
        <v>0</v>
      </c>
      <c r="D8" s="22"/>
      <c r="E8" s="22"/>
      <c r="F8" s="53"/>
      <c r="G8" s="47">
        <f t="shared" si="3"/>
        <v>0</v>
      </c>
      <c r="H8" s="12">
        <f t="shared" si="4"/>
        <v>0</v>
      </c>
      <c r="I8" s="4">
        <f t="shared" si="0"/>
        <v>0</v>
      </c>
      <c r="J8" s="49"/>
    </row>
    <row r="9" spans="1:10" ht="15.3" x14ac:dyDescent="0.55000000000000004">
      <c r="A9" s="3">
        <v>2030</v>
      </c>
      <c r="B9" s="46">
        <f t="shared" si="1"/>
        <v>6</v>
      </c>
      <c r="C9" s="36">
        <f t="shared" si="2"/>
        <v>0</v>
      </c>
      <c r="D9" s="22"/>
      <c r="E9" s="22"/>
      <c r="F9" s="53"/>
      <c r="G9" s="47">
        <f t="shared" si="3"/>
        <v>0</v>
      </c>
      <c r="H9" s="12">
        <f t="shared" si="4"/>
        <v>0</v>
      </c>
      <c r="I9" s="4">
        <f t="shared" si="0"/>
        <v>0</v>
      </c>
      <c r="J9" s="49"/>
    </row>
    <row r="10" spans="1:10" ht="15.3" x14ac:dyDescent="0.55000000000000004">
      <c r="A10" s="3">
        <v>2031</v>
      </c>
      <c r="B10" s="46">
        <f t="shared" si="1"/>
        <v>7</v>
      </c>
      <c r="C10" s="36">
        <f t="shared" si="2"/>
        <v>0</v>
      </c>
      <c r="D10" s="22"/>
      <c r="E10" s="22"/>
      <c r="F10" s="53"/>
      <c r="G10" s="47">
        <f t="shared" si="3"/>
        <v>0</v>
      </c>
      <c r="H10" s="12">
        <f t="shared" si="4"/>
        <v>0</v>
      </c>
      <c r="I10" s="4">
        <f t="shared" si="0"/>
        <v>0</v>
      </c>
      <c r="J10" s="49"/>
    </row>
    <row r="11" spans="1:10" ht="15.3" x14ac:dyDescent="0.55000000000000004">
      <c r="A11" s="3">
        <v>2032</v>
      </c>
      <c r="B11" s="46">
        <f t="shared" si="1"/>
        <v>8</v>
      </c>
      <c r="C11" s="36">
        <f t="shared" si="2"/>
        <v>0</v>
      </c>
      <c r="D11" s="22"/>
      <c r="E11" s="22"/>
      <c r="F11" s="53"/>
      <c r="G11" s="47">
        <f t="shared" si="3"/>
        <v>0</v>
      </c>
      <c r="H11" s="12">
        <f t="shared" si="4"/>
        <v>0</v>
      </c>
      <c r="I11" s="4">
        <f>SUM(H11*0.07)/12</f>
        <v>0</v>
      </c>
      <c r="J11" s="49"/>
    </row>
    <row r="12" spans="1:10" ht="15.3" x14ac:dyDescent="0.55000000000000004">
      <c r="A12" s="3">
        <v>2033</v>
      </c>
      <c r="B12" s="46">
        <f>SUM(B11+1)</f>
        <v>9</v>
      </c>
      <c r="C12" s="36">
        <f t="shared" si="2"/>
        <v>0</v>
      </c>
      <c r="D12" s="22"/>
      <c r="E12" s="22"/>
      <c r="F12" s="53"/>
      <c r="G12" s="47">
        <f t="shared" si="3"/>
        <v>0</v>
      </c>
      <c r="H12" s="12">
        <f t="shared" si="4"/>
        <v>0</v>
      </c>
      <c r="I12" s="4">
        <f t="shared" ref="I12:I17" si="5">SUM(H12*0.07)/12</f>
        <v>0</v>
      </c>
      <c r="J12" s="49"/>
    </row>
    <row r="13" spans="1:10" ht="15.3" x14ac:dyDescent="0.55000000000000004">
      <c r="A13" s="3">
        <v>2034</v>
      </c>
      <c r="B13" s="46">
        <f>SUM(B12+1)</f>
        <v>10</v>
      </c>
      <c r="C13" s="36">
        <f t="shared" si="2"/>
        <v>0</v>
      </c>
      <c r="D13" s="22"/>
      <c r="E13" s="22"/>
      <c r="F13" s="53"/>
      <c r="G13" s="47">
        <f t="shared" si="3"/>
        <v>0</v>
      </c>
      <c r="H13" s="12">
        <f t="shared" si="4"/>
        <v>0</v>
      </c>
      <c r="I13" s="4">
        <f t="shared" si="5"/>
        <v>0</v>
      </c>
      <c r="J13" s="49"/>
    </row>
    <row r="14" spans="1:10" ht="15.3" x14ac:dyDescent="0.55000000000000004">
      <c r="A14" s="3">
        <v>2035</v>
      </c>
      <c r="B14" s="46">
        <f t="shared" ref="B14:B17" si="6">SUM(B13+1)</f>
        <v>11</v>
      </c>
      <c r="C14" s="36">
        <f t="shared" si="2"/>
        <v>0</v>
      </c>
      <c r="D14" s="22"/>
      <c r="E14" s="22"/>
      <c r="F14" s="53"/>
      <c r="G14" s="47">
        <f t="shared" si="3"/>
        <v>0</v>
      </c>
      <c r="H14" s="12">
        <f t="shared" si="4"/>
        <v>0</v>
      </c>
      <c r="I14" s="4">
        <f t="shared" si="5"/>
        <v>0</v>
      </c>
      <c r="J14" s="49"/>
    </row>
    <row r="15" spans="1:10" ht="15.3" x14ac:dyDescent="0.55000000000000004">
      <c r="A15" s="3">
        <v>2036</v>
      </c>
      <c r="B15" s="46">
        <f t="shared" si="6"/>
        <v>12</v>
      </c>
      <c r="C15" s="36">
        <f t="shared" si="2"/>
        <v>0</v>
      </c>
      <c r="D15" s="22"/>
      <c r="E15" s="22"/>
      <c r="F15" s="53"/>
      <c r="G15" s="47">
        <f t="shared" si="3"/>
        <v>0</v>
      </c>
      <c r="H15" s="12">
        <f t="shared" si="4"/>
        <v>0</v>
      </c>
      <c r="I15" s="4">
        <f t="shared" si="5"/>
        <v>0</v>
      </c>
      <c r="J15" s="49"/>
    </row>
    <row r="16" spans="1:10" ht="15.3" x14ac:dyDescent="0.55000000000000004">
      <c r="A16" s="3">
        <v>2037</v>
      </c>
      <c r="B16" s="46">
        <f t="shared" si="6"/>
        <v>13</v>
      </c>
      <c r="C16" s="36">
        <f t="shared" si="2"/>
        <v>0</v>
      </c>
      <c r="D16" s="22"/>
      <c r="E16" s="22"/>
      <c r="F16" s="53"/>
      <c r="G16" s="47">
        <f t="shared" si="3"/>
        <v>0</v>
      </c>
      <c r="H16" s="12">
        <f t="shared" si="4"/>
        <v>0</v>
      </c>
      <c r="I16" s="4">
        <f t="shared" si="5"/>
        <v>0</v>
      </c>
      <c r="J16" s="49"/>
    </row>
    <row r="17" spans="1:10" ht="15.6" thickBot="1" x14ac:dyDescent="0.6">
      <c r="A17" s="3">
        <v>2038</v>
      </c>
      <c r="B17" s="46">
        <f t="shared" si="6"/>
        <v>14</v>
      </c>
      <c r="C17" s="37">
        <f t="shared" si="2"/>
        <v>0</v>
      </c>
      <c r="D17" s="54"/>
      <c r="E17" s="54"/>
      <c r="F17" s="55"/>
      <c r="G17" s="47">
        <f t="shared" si="3"/>
        <v>0</v>
      </c>
      <c r="H17" s="12">
        <f t="shared" si="4"/>
        <v>0</v>
      </c>
      <c r="I17" s="4">
        <f t="shared" si="5"/>
        <v>0</v>
      </c>
      <c r="J17" s="4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930FB-65B6-4BE2-AF53-BF08B4ACA818}">
  <dimension ref="A1:J17"/>
  <sheetViews>
    <sheetView workbookViewId="0">
      <selection activeCell="C3" sqref="C3:C17"/>
    </sheetView>
  </sheetViews>
  <sheetFormatPr defaultRowHeight="14.4" x14ac:dyDescent="0.55000000000000004"/>
  <cols>
    <col min="3" max="7" width="19.68359375" customWidth="1"/>
    <col min="8" max="8" width="19.68359375" style="2" customWidth="1"/>
    <col min="9" max="9" width="11.26171875" customWidth="1"/>
    <col min="10" max="10" width="12.26171875" customWidth="1"/>
  </cols>
  <sheetData>
    <row r="1" spans="1:10" ht="29.1" thickBot="1" x14ac:dyDescent="0.6">
      <c r="G1" s="1" t="s">
        <v>1</v>
      </c>
    </row>
    <row r="2" spans="1:10" ht="28.8" x14ac:dyDescent="0.55000000000000004">
      <c r="A2" s="3" t="s">
        <v>4</v>
      </c>
      <c r="B2" s="46" t="s">
        <v>5</v>
      </c>
      <c r="C2" s="50" t="s">
        <v>6</v>
      </c>
      <c r="D2" s="51" t="s">
        <v>7</v>
      </c>
      <c r="E2" s="51" t="s">
        <v>8</v>
      </c>
      <c r="F2" s="52" t="s">
        <v>9</v>
      </c>
      <c r="G2" s="48"/>
      <c r="H2" s="11" t="s">
        <v>10</v>
      </c>
      <c r="I2" s="10" t="s">
        <v>19</v>
      </c>
      <c r="J2" s="10" t="s">
        <v>20</v>
      </c>
    </row>
    <row r="3" spans="1:10" ht="15.3" x14ac:dyDescent="0.55000000000000004">
      <c r="A3" s="3">
        <v>2024</v>
      </c>
      <c r="B3" s="56"/>
      <c r="C3" s="34"/>
      <c r="D3" s="22"/>
      <c r="E3" s="22"/>
      <c r="F3" s="53"/>
      <c r="G3" s="47">
        <f>SUM(G2*1.03)</f>
        <v>0</v>
      </c>
      <c r="H3" s="12">
        <f>SUM(G3*0.8)-F3</f>
        <v>0</v>
      </c>
      <c r="I3" s="4">
        <f t="shared" ref="I3:I10" si="0">SUM(H3*0.07)/12</f>
        <v>0</v>
      </c>
      <c r="J3" s="49"/>
    </row>
    <row r="4" spans="1:10" ht="15.3" x14ac:dyDescent="0.55000000000000004">
      <c r="A4" s="3">
        <v>2025</v>
      </c>
      <c r="B4" s="46">
        <f t="shared" ref="B4:B11" si="1">SUM(B3+1)</f>
        <v>1</v>
      </c>
      <c r="C4" s="36">
        <f t="shared" ref="C4:C17" si="2">F3</f>
        <v>0</v>
      </c>
      <c r="D4" s="22"/>
      <c r="E4" s="22"/>
      <c r="F4" s="53"/>
      <c r="G4" s="47">
        <f t="shared" ref="G4:G17" si="3">SUM(G3*1.03)</f>
        <v>0</v>
      </c>
      <c r="H4" s="12">
        <f>SUM(G4*0.8)-F4</f>
        <v>0</v>
      </c>
      <c r="I4" s="4">
        <f t="shared" si="0"/>
        <v>0</v>
      </c>
      <c r="J4" s="49"/>
    </row>
    <row r="5" spans="1:10" ht="15.3" x14ac:dyDescent="0.55000000000000004">
      <c r="A5" s="3">
        <v>2026</v>
      </c>
      <c r="B5" s="46">
        <f t="shared" si="1"/>
        <v>2</v>
      </c>
      <c r="C5" s="36">
        <f t="shared" si="2"/>
        <v>0</v>
      </c>
      <c r="D5" s="22"/>
      <c r="E5" s="22"/>
      <c r="F5" s="53"/>
      <c r="G5" s="47">
        <f t="shared" si="3"/>
        <v>0</v>
      </c>
      <c r="H5" s="12">
        <f t="shared" ref="H5:H17" si="4">SUM(G5*0.8)-F5</f>
        <v>0</v>
      </c>
      <c r="I5" s="4">
        <f t="shared" si="0"/>
        <v>0</v>
      </c>
      <c r="J5" s="49"/>
    </row>
    <row r="6" spans="1:10" ht="15.3" x14ac:dyDescent="0.55000000000000004">
      <c r="A6" s="3">
        <v>2027</v>
      </c>
      <c r="B6" s="46">
        <f t="shared" si="1"/>
        <v>3</v>
      </c>
      <c r="C6" s="36">
        <f t="shared" si="2"/>
        <v>0</v>
      </c>
      <c r="D6" s="22"/>
      <c r="E6" s="22"/>
      <c r="F6" s="53"/>
      <c r="G6" s="47">
        <f t="shared" si="3"/>
        <v>0</v>
      </c>
      <c r="H6" s="12">
        <f t="shared" si="4"/>
        <v>0</v>
      </c>
      <c r="I6" s="4">
        <f t="shared" si="0"/>
        <v>0</v>
      </c>
      <c r="J6" s="49"/>
    </row>
    <row r="7" spans="1:10" ht="15.3" x14ac:dyDescent="0.55000000000000004">
      <c r="A7" s="3">
        <v>2028</v>
      </c>
      <c r="B7" s="46">
        <f t="shared" si="1"/>
        <v>4</v>
      </c>
      <c r="C7" s="36">
        <f t="shared" si="2"/>
        <v>0</v>
      </c>
      <c r="D7" s="22"/>
      <c r="E7" s="22"/>
      <c r="F7" s="53"/>
      <c r="G7" s="47">
        <f t="shared" si="3"/>
        <v>0</v>
      </c>
      <c r="H7" s="12">
        <f t="shared" si="4"/>
        <v>0</v>
      </c>
      <c r="I7" s="4">
        <f t="shared" si="0"/>
        <v>0</v>
      </c>
      <c r="J7" s="49"/>
    </row>
    <row r="8" spans="1:10" ht="15.3" x14ac:dyDescent="0.55000000000000004">
      <c r="A8" s="3">
        <v>2029</v>
      </c>
      <c r="B8" s="46">
        <f t="shared" si="1"/>
        <v>5</v>
      </c>
      <c r="C8" s="36">
        <f t="shared" si="2"/>
        <v>0</v>
      </c>
      <c r="D8" s="22"/>
      <c r="E8" s="22"/>
      <c r="F8" s="53"/>
      <c r="G8" s="47">
        <f t="shared" si="3"/>
        <v>0</v>
      </c>
      <c r="H8" s="12">
        <f t="shared" si="4"/>
        <v>0</v>
      </c>
      <c r="I8" s="4">
        <f t="shared" si="0"/>
        <v>0</v>
      </c>
      <c r="J8" s="49"/>
    </row>
    <row r="9" spans="1:10" ht="15.3" x14ac:dyDescent="0.55000000000000004">
      <c r="A9" s="3">
        <v>2030</v>
      </c>
      <c r="B9" s="46">
        <f t="shared" si="1"/>
        <v>6</v>
      </c>
      <c r="C9" s="36">
        <f t="shared" si="2"/>
        <v>0</v>
      </c>
      <c r="D9" s="22"/>
      <c r="E9" s="22"/>
      <c r="F9" s="53"/>
      <c r="G9" s="47">
        <f t="shared" si="3"/>
        <v>0</v>
      </c>
      <c r="H9" s="12">
        <f t="shared" si="4"/>
        <v>0</v>
      </c>
      <c r="I9" s="4">
        <f t="shared" si="0"/>
        <v>0</v>
      </c>
      <c r="J9" s="49"/>
    </row>
    <row r="10" spans="1:10" ht="15.3" x14ac:dyDescent="0.55000000000000004">
      <c r="A10" s="3">
        <v>2031</v>
      </c>
      <c r="B10" s="46">
        <f t="shared" si="1"/>
        <v>7</v>
      </c>
      <c r="C10" s="36">
        <f t="shared" si="2"/>
        <v>0</v>
      </c>
      <c r="D10" s="22"/>
      <c r="E10" s="22"/>
      <c r="F10" s="53"/>
      <c r="G10" s="47">
        <f t="shared" si="3"/>
        <v>0</v>
      </c>
      <c r="H10" s="12">
        <f t="shared" si="4"/>
        <v>0</v>
      </c>
      <c r="I10" s="4">
        <f t="shared" si="0"/>
        <v>0</v>
      </c>
      <c r="J10" s="49"/>
    </row>
    <row r="11" spans="1:10" ht="15.3" x14ac:dyDescent="0.55000000000000004">
      <c r="A11" s="3">
        <v>2032</v>
      </c>
      <c r="B11" s="46">
        <f t="shared" si="1"/>
        <v>8</v>
      </c>
      <c r="C11" s="36">
        <f t="shared" si="2"/>
        <v>0</v>
      </c>
      <c r="D11" s="22"/>
      <c r="E11" s="22"/>
      <c r="F11" s="53"/>
      <c r="G11" s="47">
        <f t="shared" si="3"/>
        <v>0</v>
      </c>
      <c r="H11" s="12">
        <f t="shared" si="4"/>
        <v>0</v>
      </c>
      <c r="I11" s="4">
        <f>SUM(H11*0.07)/12</f>
        <v>0</v>
      </c>
      <c r="J11" s="49"/>
    </row>
    <row r="12" spans="1:10" ht="15.3" x14ac:dyDescent="0.55000000000000004">
      <c r="A12" s="3">
        <v>2033</v>
      </c>
      <c r="B12" s="46">
        <f>SUM(B11+1)</f>
        <v>9</v>
      </c>
      <c r="C12" s="36">
        <f t="shared" si="2"/>
        <v>0</v>
      </c>
      <c r="D12" s="22"/>
      <c r="E12" s="22"/>
      <c r="F12" s="53"/>
      <c r="G12" s="47">
        <f t="shared" si="3"/>
        <v>0</v>
      </c>
      <c r="H12" s="12">
        <f t="shared" si="4"/>
        <v>0</v>
      </c>
      <c r="I12" s="4">
        <f t="shared" ref="I12:I17" si="5">SUM(H12*0.07)/12</f>
        <v>0</v>
      </c>
      <c r="J12" s="49"/>
    </row>
    <row r="13" spans="1:10" ht="15.3" x14ac:dyDescent="0.55000000000000004">
      <c r="A13" s="3">
        <v>2034</v>
      </c>
      <c r="B13" s="46">
        <f>SUM(B12+1)</f>
        <v>10</v>
      </c>
      <c r="C13" s="36">
        <f t="shared" si="2"/>
        <v>0</v>
      </c>
      <c r="D13" s="22"/>
      <c r="E13" s="22"/>
      <c r="F13" s="53"/>
      <c r="G13" s="47">
        <f t="shared" si="3"/>
        <v>0</v>
      </c>
      <c r="H13" s="12">
        <f t="shared" si="4"/>
        <v>0</v>
      </c>
      <c r="I13" s="4">
        <f t="shared" si="5"/>
        <v>0</v>
      </c>
      <c r="J13" s="49"/>
    </row>
    <row r="14" spans="1:10" ht="15.3" x14ac:dyDescent="0.55000000000000004">
      <c r="A14" s="3">
        <v>2035</v>
      </c>
      <c r="B14" s="46">
        <f t="shared" ref="B14:B17" si="6">SUM(B13+1)</f>
        <v>11</v>
      </c>
      <c r="C14" s="36">
        <f t="shared" si="2"/>
        <v>0</v>
      </c>
      <c r="D14" s="22"/>
      <c r="E14" s="22"/>
      <c r="F14" s="53"/>
      <c r="G14" s="47">
        <f t="shared" si="3"/>
        <v>0</v>
      </c>
      <c r="H14" s="12">
        <f t="shared" si="4"/>
        <v>0</v>
      </c>
      <c r="I14" s="4">
        <f t="shared" si="5"/>
        <v>0</v>
      </c>
      <c r="J14" s="49"/>
    </row>
    <row r="15" spans="1:10" ht="15.3" x14ac:dyDescent="0.55000000000000004">
      <c r="A15" s="3">
        <v>2036</v>
      </c>
      <c r="B15" s="46">
        <f t="shared" si="6"/>
        <v>12</v>
      </c>
      <c r="C15" s="36">
        <f t="shared" si="2"/>
        <v>0</v>
      </c>
      <c r="D15" s="22"/>
      <c r="E15" s="22"/>
      <c r="F15" s="53"/>
      <c r="G15" s="47">
        <f t="shared" si="3"/>
        <v>0</v>
      </c>
      <c r="H15" s="12">
        <f t="shared" si="4"/>
        <v>0</v>
      </c>
      <c r="I15" s="4">
        <f t="shared" si="5"/>
        <v>0</v>
      </c>
      <c r="J15" s="49"/>
    </row>
    <row r="16" spans="1:10" ht="15.3" x14ac:dyDescent="0.55000000000000004">
      <c r="A16" s="3">
        <v>2037</v>
      </c>
      <c r="B16" s="46">
        <f t="shared" si="6"/>
        <v>13</v>
      </c>
      <c r="C16" s="36">
        <f t="shared" si="2"/>
        <v>0</v>
      </c>
      <c r="D16" s="22"/>
      <c r="E16" s="22"/>
      <c r="F16" s="53"/>
      <c r="G16" s="47">
        <f t="shared" si="3"/>
        <v>0</v>
      </c>
      <c r="H16" s="12">
        <f t="shared" si="4"/>
        <v>0</v>
      </c>
      <c r="I16" s="4">
        <f t="shared" si="5"/>
        <v>0</v>
      </c>
      <c r="J16" s="49"/>
    </row>
    <row r="17" spans="1:10" ht="15.6" thickBot="1" x14ac:dyDescent="0.6">
      <c r="A17" s="3">
        <v>2038</v>
      </c>
      <c r="B17" s="46">
        <f t="shared" si="6"/>
        <v>14</v>
      </c>
      <c r="C17" s="37">
        <f t="shared" si="2"/>
        <v>0</v>
      </c>
      <c r="D17" s="54"/>
      <c r="E17" s="54"/>
      <c r="F17" s="55"/>
      <c r="G17" s="47">
        <f t="shared" si="3"/>
        <v>0</v>
      </c>
      <c r="H17" s="12">
        <f t="shared" si="4"/>
        <v>0</v>
      </c>
      <c r="I17" s="4">
        <f t="shared" si="5"/>
        <v>0</v>
      </c>
      <c r="J17" s="4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98AC1-536F-4071-A0BF-2DBE1281D2F2}">
  <dimension ref="A1:J17"/>
  <sheetViews>
    <sheetView tabSelected="1" workbookViewId="0">
      <selection activeCell="D5" sqref="D5"/>
    </sheetView>
  </sheetViews>
  <sheetFormatPr defaultRowHeight="14.4" x14ac:dyDescent="0.55000000000000004"/>
  <cols>
    <col min="3" max="7" width="19.68359375" customWidth="1"/>
    <col min="8" max="8" width="19.68359375" style="2" customWidth="1"/>
    <col min="9" max="9" width="11.26171875" customWidth="1"/>
    <col min="10" max="10" width="12.26171875" customWidth="1"/>
  </cols>
  <sheetData>
    <row r="1" spans="1:10" ht="29.1" thickBot="1" x14ac:dyDescent="0.6">
      <c r="G1" s="1" t="s">
        <v>1</v>
      </c>
    </row>
    <row r="2" spans="1:10" ht="28.8" x14ac:dyDescent="0.55000000000000004">
      <c r="A2" s="3" t="s">
        <v>4</v>
      </c>
      <c r="B2" s="46" t="s">
        <v>5</v>
      </c>
      <c r="C2" s="50" t="s">
        <v>6</v>
      </c>
      <c r="D2" s="51" t="s">
        <v>7</v>
      </c>
      <c r="E2" s="51" t="s">
        <v>8</v>
      </c>
      <c r="F2" s="52" t="s">
        <v>9</v>
      </c>
      <c r="G2" s="48"/>
      <c r="H2" s="11" t="s">
        <v>10</v>
      </c>
      <c r="I2" s="10" t="s">
        <v>19</v>
      </c>
      <c r="J2" s="10" t="s">
        <v>20</v>
      </c>
    </row>
    <row r="3" spans="1:10" ht="15.3" x14ac:dyDescent="0.55000000000000004">
      <c r="A3" s="3">
        <v>2024</v>
      </c>
      <c r="B3" s="56"/>
      <c r="C3" s="34"/>
      <c r="D3" s="22"/>
      <c r="E3" s="22"/>
      <c r="F3" s="53"/>
      <c r="G3" s="47">
        <f>SUM(G2*1.03)</f>
        <v>0</v>
      </c>
      <c r="H3" s="12">
        <f>SUM(G3*0.8)-F3</f>
        <v>0</v>
      </c>
      <c r="I3" s="4">
        <f t="shared" ref="I3:I10" si="0">SUM(H3*0.07)/12</f>
        <v>0</v>
      </c>
      <c r="J3" s="49"/>
    </row>
    <row r="4" spans="1:10" ht="15.3" x14ac:dyDescent="0.55000000000000004">
      <c r="A4" s="3">
        <v>2025</v>
      </c>
      <c r="B4" s="46">
        <f t="shared" ref="B4:B11" si="1">SUM(B3+1)</f>
        <v>1</v>
      </c>
      <c r="C4" s="36">
        <f t="shared" ref="C4:C17" si="2">F3</f>
        <v>0</v>
      </c>
      <c r="D4" s="22"/>
      <c r="E4" s="22"/>
      <c r="F4" s="53"/>
      <c r="G4" s="47">
        <f t="shared" ref="G4:G17" si="3">SUM(G3*1.03)</f>
        <v>0</v>
      </c>
      <c r="H4" s="12">
        <f>SUM(G4*0.8)-F4</f>
        <v>0</v>
      </c>
      <c r="I4" s="4">
        <f t="shared" si="0"/>
        <v>0</v>
      </c>
      <c r="J4" s="49"/>
    </row>
    <row r="5" spans="1:10" ht="15.3" x14ac:dyDescent="0.55000000000000004">
      <c r="A5" s="3">
        <v>2026</v>
      </c>
      <c r="B5" s="46">
        <f t="shared" si="1"/>
        <v>2</v>
      </c>
      <c r="C5" s="36">
        <f t="shared" si="2"/>
        <v>0</v>
      </c>
      <c r="D5" s="22"/>
      <c r="E5" s="22"/>
      <c r="F5" s="53"/>
      <c r="G5" s="47">
        <f t="shared" si="3"/>
        <v>0</v>
      </c>
      <c r="H5" s="12">
        <f t="shared" ref="H5:H17" si="4">SUM(G5*0.8)-F5</f>
        <v>0</v>
      </c>
      <c r="I5" s="4">
        <f t="shared" si="0"/>
        <v>0</v>
      </c>
      <c r="J5" s="49"/>
    </row>
    <row r="6" spans="1:10" ht="15.3" x14ac:dyDescent="0.55000000000000004">
      <c r="A6" s="3">
        <v>2027</v>
      </c>
      <c r="B6" s="46">
        <f t="shared" si="1"/>
        <v>3</v>
      </c>
      <c r="C6" s="36">
        <f t="shared" si="2"/>
        <v>0</v>
      </c>
      <c r="D6" s="22"/>
      <c r="E6" s="22"/>
      <c r="F6" s="53"/>
      <c r="G6" s="47">
        <f t="shared" si="3"/>
        <v>0</v>
      </c>
      <c r="H6" s="12">
        <f t="shared" si="4"/>
        <v>0</v>
      </c>
      <c r="I6" s="4">
        <f t="shared" si="0"/>
        <v>0</v>
      </c>
      <c r="J6" s="49"/>
    </row>
    <row r="7" spans="1:10" ht="15.3" x14ac:dyDescent="0.55000000000000004">
      <c r="A7" s="3">
        <v>2028</v>
      </c>
      <c r="B7" s="46">
        <f t="shared" si="1"/>
        <v>4</v>
      </c>
      <c r="C7" s="36">
        <f t="shared" si="2"/>
        <v>0</v>
      </c>
      <c r="D7" s="22"/>
      <c r="E7" s="22"/>
      <c r="F7" s="53"/>
      <c r="G7" s="47">
        <f t="shared" si="3"/>
        <v>0</v>
      </c>
      <c r="H7" s="12">
        <f t="shared" si="4"/>
        <v>0</v>
      </c>
      <c r="I7" s="4">
        <f t="shared" si="0"/>
        <v>0</v>
      </c>
      <c r="J7" s="49"/>
    </row>
    <row r="8" spans="1:10" ht="15.3" x14ac:dyDescent="0.55000000000000004">
      <c r="A8" s="3">
        <v>2029</v>
      </c>
      <c r="B8" s="46">
        <f t="shared" si="1"/>
        <v>5</v>
      </c>
      <c r="C8" s="36">
        <f t="shared" si="2"/>
        <v>0</v>
      </c>
      <c r="D8" s="22"/>
      <c r="E8" s="22"/>
      <c r="F8" s="53"/>
      <c r="G8" s="47">
        <f t="shared" si="3"/>
        <v>0</v>
      </c>
      <c r="H8" s="12">
        <f t="shared" si="4"/>
        <v>0</v>
      </c>
      <c r="I8" s="4">
        <f t="shared" si="0"/>
        <v>0</v>
      </c>
      <c r="J8" s="49"/>
    </row>
    <row r="9" spans="1:10" ht="15.3" x14ac:dyDescent="0.55000000000000004">
      <c r="A9" s="3">
        <v>2030</v>
      </c>
      <c r="B9" s="46">
        <f t="shared" si="1"/>
        <v>6</v>
      </c>
      <c r="C9" s="36">
        <f t="shared" si="2"/>
        <v>0</v>
      </c>
      <c r="D9" s="22"/>
      <c r="E9" s="22"/>
      <c r="F9" s="53"/>
      <c r="G9" s="47">
        <f t="shared" si="3"/>
        <v>0</v>
      </c>
      <c r="H9" s="12">
        <f t="shared" si="4"/>
        <v>0</v>
      </c>
      <c r="I9" s="4">
        <f t="shared" si="0"/>
        <v>0</v>
      </c>
      <c r="J9" s="49"/>
    </row>
    <row r="10" spans="1:10" ht="15.3" x14ac:dyDescent="0.55000000000000004">
      <c r="A10" s="3">
        <v>2031</v>
      </c>
      <c r="B10" s="46">
        <f t="shared" si="1"/>
        <v>7</v>
      </c>
      <c r="C10" s="36">
        <f t="shared" si="2"/>
        <v>0</v>
      </c>
      <c r="D10" s="22"/>
      <c r="E10" s="22"/>
      <c r="F10" s="53"/>
      <c r="G10" s="47">
        <f t="shared" si="3"/>
        <v>0</v>
      </c>
      <c r="H10" s="12">
        <f t="shared" si="4"/>
        <v>0</v>
      </c>
      <c r="I10" s="4">
        <f t="shared" si="0"/>
        <v>0</v>
      </c>
      <c r="J10" s="49"/>
    </row>
    <row r="11" spans="1:10" ht="15.3" x14ac:dyDescent="0.55000000000000004">
      <c r="A11" s="3">
        <v>2032</v>
      </c>
      <c r="B11" s="46">
        <f t="shared" si="1"/>
        <v>8</v>
      </c>
      <c r="C11" s="36">
        <f t="shared" si="2"/>
        <v>0</v>
      </c>
      <c r="D11" s="22"/>
      <c r="E11" s="22"/>
      <c r="F11" s="53"/>
      <c r="G11" s="47">
        <f t="shared" si="3"/>
        <v>0</v>
      </c>
      <c r="H11" s="12">
        <f t="shared" si="4"/>
        <v>0</v>
      </c>
      <c r="I11" s="4">
        <f>SUM(H11*0.07)/12</f>
        <v>0</v>
      </c>
      <c r="J11" s="49"/>
    </row>
    <row r="12" spans="1:10" ht="15.3" x14ac:dyDescent="0.55000000000000004">
      <c r="A12" s="3">
        <v>2033</v>
      </c>
      <c r="B12" s="46">
        <f>SUM(B11+1)</f>
        <v>9</v>
      </c>
      <c r="C12" s="36">
        <f t="shared" si="2"/>
        <v>0</v>
      </c>
      <c r="D12" s="22"/>
      <c r="E12" s="22"/>
      <c r="F12" s="53"/>
      <c r="G12" s="47">
        <f t="shared" si="3"/>
        <v>0</v>
      </c>
      <c r="H12" s="12">
        <f t="shared" si="4"/>
        <v>0</v>
      </c>
      <c r="I12" s="4">
        <f t="shared" ref="I12:I17" si="5">SUM(H12*0.07)/12</f>
        <v>0</v>
      </c>
      <c r="J12" s="49"/>
    </row>
    <row r="13" spans="1:10" ht="15.3" x14ac:dyDescent="0.55000000000000004">
      <c r="A13" s="3">
        <v>2034</v>
      </c>
      <c r="B13" s="46">
        <f>SUM(B12+1)</f>
        <v>10</v>
      </c>
      <c r="C13" s="36">
        <f t="shared" si="2"/>
        <v>0</v>
      </c>
      <c r="D13" s="22"/>
      <c r="E13" s="22"/>
      <c r="F13" s="53"/>
      <c r="G13" s="47">
        <f t="shared" si="3"/>
        <v>0</v>
      </c>
      <c r="H13" s="12">
        <f t="shared" si="4"/>
        <v>0</v>
      </c>
      <c r="I13" s="4">
        <f t="shared" si="5"/>
        <v>0</v>
      </c>
      <c r="J13" s="49"/>
    </row>
    <row r="14" spans="1:10" ht="15.3" x14ac:dyDescent="0.55000000000000004">
      <c r="A14" s="3">
        <v>2035</v>
      </c>
      <c r="B14" s="46">
        <f t="shared" ref="B14:B17" si="6">SUM(B13+1)</f>
        <v>11</v>
      </c>
      <c r="C14" s="36">
        <f t="shared" si="2"/>
        <v>0</v>
      </c>
      <c r="D14" s="22"/>
      <c r="E14" s="22"/>
      <c r="F14" s="53"/>
      <c r="G14" s="47">
        <f t="shared" si="3"/>
        <v>0</v>
      </c>
      <c r="H14" s="12">
        <f t="shared" si="4"/>
        <v>0</v>
      </c>
      <c r="I14" s="4">
        <f t="shared" si="5"/>
        <v>0</v>
      </c>
      <c r="J14" s="49"/>
    </row>
    <row r="15" spans="1:10" ht="15.3" x14ac:dyDescent="0.55000000000000004">
      <c r="A15" s="3">
        <v>2036</v>
      </c>
      <c r="B15" s="46">
        <f t="shared" si="6"/>
        <v>12</v>
      </c>
      <c r="C15" s="36">
        <f t="shared" si="2"/>
        <v>0</v>
      </c>
      <c r="D15" s="22"/>
      <c r="E15" s="22"/>
      <c r="F15" s="53"/>
      <c r="G15" s="47">
        <f t="shared" si="3"/>
        <v>0</v>
      </c>
      <c r="H15" s="12">
        <f t="shared" si="4"/>
        <v>0</v>
      </c>
      <c r="I15" s="4">
        <f t="shared" si="5"/>
        <v>0</v>
      </c>
      <c r="J15" s="49"/>
    </row>
    <row r="16" spans="1:10" ht="15.3" x14ac:dyDescent="0.55000000000000004">
      <c r="A16" s="3">
        <v>2037</v>
      </c>
      <c r="B16" s="46">
        <f t="shared" si="6"/>
        <v>13</v>
      </c>
      <c r="C16" s="36">
        <f t="shared" si="2"/>
        <v>0</v>
      </c>
      <c r="D16" s="22"/>
      <c r="E16" s="22"/>
      <c r="F16" s="53"/>
      <c r="G16" s="47">
        <f t="shared" si="3"/>
        <v>0</v>
      </c>
      <c r="H16" s="12">
        <f t="shared" si="4"/>
        <v>0</v>
      </c>
      <c r="I16" s="4">
        <f t="shared" si="5"/>
        <v>0</v>
      </c>
      <c r="J16" s="49"/>
    </row>
    <row r="17" spans="1:10" ht="15.6" thickBot="1" x14ac:dyDescent="0.6">
      <c r="A17" s="3">
        <v>2038</v>
      </c>
      <c r="B17" s="46">
        <f t="shared" si="6"/>
        <v>14</v>
      </c>
      <c r="C17" s="37">
        <f t="shared" si="2"/>
        <v>0</v>
      </c>
      <c r="D17" s="54"/>
      <c r="E17" s="54"/>
      <c r="F17" s="55"/>
      <c r="G17" s="47">
        <f t="shared" si="3"/>
        <v>0</v>
      </c>
      <c r="H17" s="12">
        <f t="shared" si="4"/>
        <v>0</v>
      </c>
      <c r="I17" s="4">
        <f t="shared" si="5"/>
        <v>0</v>
      </c>
      <c r="J17" s="4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D9ED3-5782-4AAB-B683-1E3C2D1E96D4}">
  <dimension ref="A1:D15"/>
  <sheetViews>
    <sheetView workbookViewId="0">
      <selection sqref="A1:D15"/>
    </sheetView>
  </sheetViews>
  <sheetFormatPr defaultRowHeight="14.4" x14ac:dyDescent="0.55000000000000004"/>
  <cols>
    <col min="1" max="1" width="15.41796875" customWidth="1"/>
    <col min="2" max="2" width="15" customWidth="1"/>
    <col min="3" max="3" width="14.26171875" customWidth="1"/>
    <col min="4" max="4" width="17.83984375" customWidth="1"/>
  </cols>
  <sheetData>
    <row r="1" spans="1:4" ht="15.3" thickBot="1" x14ac:dyDescent="0.6">
      <c r="A1" s="57">
        <v>1</v>
      </c>
      <c r="B1" s="58">
        <v>15871.79</v>
      </c>
      <c r="C1" s="58">
        <v>7044.15</v>
      </c>
      <c r="D1" s="58">
        <v>392955.85</v>
      </c>
    </row>
    <row r="2" spans="1:4" ht="15.3" thickBot="1" x14ac:dyDescent="0.6">
      <c r="A2" s="59">
        <v>2</v>
      </c>
      <c r="B2" s="60">
        <v>15584.8</v>
      </c>
      <c r="C2" s="60">
        <v>7331.14</v>
      </c>
      <c r="D2" s="60">
        <v>385624.72</v>
      </c>
    </row>
    <row r="3" spans="1:4" ht="15.3" thickBot="1" x14ac:dyDescent="0.6">
      <c r="A3" s="57">
        <v>3</v>
      </c>
      <c r="B3" s="58">
        <v>15286.12</v>
      </c>
      <c r="C3" s="58">
        <v>7629.82</v>
      </c>
      <c r="D3" s="58">
        <v>377994.9</v>
      </c>
    </row>
    <row r="4" spans="1:4" ht="15.3" thickBot="1" x14ac:dyDescent="0.6">
      <c r="A4" s="59">
        <v>4</v>
      </c>
      <c r="B4" s="60">
        <v>14975.27</v>
      </c>
      <c r="C4" s="60">
        <v>7940.67</v>
      </c>
      <c r="D4" s="60">
        <v>370054.23</v>
      </c>
    </row>
    <row r="5" spans="1:4" ht="15.3" thickBot="1" x14ac:dyDescent="0.6">
      <c r="A5" s="57">
        <v>5</v>
      </c>
      <c r="B5" s="58">
        <v>14651.75</v>
      </c>
      <c r="C5" s="58">
        <v>8264.18</v>
      </c>
      <c r="D5" s="58">
        <v>361790.05</v>
      </c>
    </row>
    <row r="6" spans="1:4" ht="15.3" thickBot="1" x14ac:dyDescent="0.6">
      <c r="A6" s="59">
        <v>6</v>
      </c>
      <c r="B6" s="60">
        <v>14315.06</v>
      </c>
      <c r="C6" s="60">
        <v>8600.8799999999992</v>
      </c>
      <c r="D6" s="60">
        <v>353189.17</v>
      </c>
    </row>
    <row r="7" spans="1:4" ht="15.3" thickBot="1" x14ac:dyDescent="0.6">
      <c r="A7" s="57">
        <v>7</v>
      </c>
      <c r="B7" s="58">
        <v>13964.64</v>
      </c>
      <c r="C7" s="58">
        <v>8951.2900000000009</v>
      </c>
      <c r="D7" s="58">
        <v>344237.88</v>
      </c>
    </row>
    <row r="8" spans="1:4" ht="15.3" thickBot="1" x14ac:dyDescent="0.6">
      <c r="A8" s="59">
        <v>8</v>
      </c>
      <c r="B8" s="60">
        <v>13599.95</v>
      </c>
      <c r="C8" s="60">
        <v>9315.98</v>
      </c>
      <c r="D8" s="60">
        <v>334921.90000000002</v>
      </c>
    </row>
    <row r="9" spans="1:4" ht="15.3" thickBot="1" x14ac:dyDescent="0.6">
      <c r="A9" s="57">
        <v>9</v>
      </c>
      <c r="B9" s="58">
        <v>13220.41</v>
      </c>
      <c r="C9" s="58">
        <v>9695.5300000000007</v>
      </c>
      <c r="D9" s="58">
        <v>325226.38</v>
      </c>
    </row>
    <row r="10" spans="1:4" ht="15.3" thickBot="1" x14ac:dyDescent="0.6">
      <c r="A10" s="59">
        <v>10</v>
      </c>
      <c r="B10" s="60">
        <v>12825.4</v>
      </c>
      <c r="C10" s="60">
        <v>10090.540000000001</v>
      </c>
      <c r="D10" s="60">
        <v>315135.84000000003</v>
      </c>
    </row>
    <row r="11" spans="1:4" ht="15.3" thickBot="1" x14ac:dyDescent="0.6">
      <c r="A11" s="57">
        <v>11</v>
      </c>
      <c r="B11" s="58">
        <v>12414.29</v>
      </c>
      <c r="C11" s="58">
        <v>10501.64</v>
      </c>
      <c r="D11" s="58">
        <v>304634.19</v>
      </c>
    </row>
    <row r="12" spans="1:4" ht="15.3" thickBot="1" x14ac:dyDescent="0.6">
      <c r="A12" s="59">
        <v>12</v>
      </c>
      <c r="B12" s="60">
        <v>11986.44</v>
      </c>
      <c r="C12" s="60">
        <v>10929.5</v>
      </c>
      <c r="D12" s="60">
        <v>293704.7</v>
      </c>
    </row>
    <row r="13" spans="1:4" ht="15.3" thickBot="1" x14ac:dyDescent="0.6">
      <c r="A13" s="57">
        <v>13</v>
      </c>
      <c r="B13" s="58">
        <v>11541.15</v>
      </c>
      <c r="C13" s="58">
        <v>11374.78</v>
      </c>
      <c r="D13" s="58">
        <v>282329.92</v>
      </c>
    </row>
    <row r="14" spans="1:4" ht="15.3" thickBot="1" x14ac:dyDescent="0.6">
      <c r="A14" s="59">
        <v>14</v>
      </c>
      <c r="B14" s="60">
        <v>11077.73</v>
      </c>
      <c r="C14" s="60">
        <v>11838.21</v>
      </c>
      <c r="D14" s="60">
        <v>270491.71000000002</v>
      </c>
    </row>
    <row r="15" spans="1:4" ht="15.3" thickBot="1" x14ac:dyDescent="0.6">
      <c r="A15" s="57">
        <v>15</v>
      </c>
      <c r="B15" s="58">
        <v>10595.42</v>
      </c>
      <c r="C15" s="58">
        <v>12320.51</v>
      </c>
      <c r="D15" s="58">
        <v>258171.2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6353e-95da-4d8b-990b-69c46cc33aa3">
      <Terms xmlns="http://schemas.microsoft.com/office/infopath/2007/PartnerControls"/>
    </lcf76f155ced4ddcb4097134ff3c332f>
    <TaxCatchAll xmlns="422f085c-aa9f-40f8-8401-fe18128fcc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85BED5AF433E4398B8C2CA4DA7D43A" ma:contentTypeVersion="15" ma:contentTypeDescription="Create a new document." ma:contentTypeScope="" ma:versionID="bb20f0d0c62613b8e33f2292046f0c4a">
  <xsd:schema xmlns:xsd="http://www.w3.org/2001/XMLSchema" xmlns:xs="http://www.w3.org/2001/XMLSchema" xmlns:p="http://schemas.microsoft.com/office/2006/metadata/properties" xmlns:ns2="ed16353e-95da-4d8b-990b-69c46cc33aa3" xmlns:ns3="422f085c-aa9f-40f8-8401-fe18128fcce6" targetNamespace="http://schemas.microsoft.com/office/2006/metadata/properties" ma:root="true" ma:fieldsID="f05647c2377cfe6d902161b32692bf36" ns2:_="" ns3:_="">
    <xsd:import namespace="ed16353e-95da-4d8b-990b-69c46cc33aa3"/>
    <xsd:import namespace="422f085c-aa9f-40f8-8401-fe18128fc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6353e-95da-4d8b-990b-69c46cc33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2d27ad4-5677-486b-b5c9-56d049527a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f085c-aa9f-40f8-8401-fe18128fcc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fbc0562-95af-4ec2-a040-e6708bb2ccdc}" ma:internalName="TaxCatchAll" ma:showField="CatchAllData" ma:web="422f085c-aa9f-40f8-8401-fe18128fc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939315-60F4-48CC-9751-A024994C2E19}">
  <ds:schemaRefs>
    <ds:schemaRef ds:uri="422f085c-aa9f-40f8-8401-fe18128fcce6"/>
    <ds:schemaRef ds:uri="http://purl.org/dc/elements/1.1/"/>
    <ds:schemaRef ds:uri="http://purl.org/dc/dcmitype/"/>
    <ds:schemaRef ds:uri="http://purl.org/dc/terms/"/>
    <ds:schemaRef ds:uri="ed16353e-95da-4d8b-990b-69c46cc33a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F152C2-9B8C-4A9C-8557-DF8EB4821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7541CB-989A-4A18-9D20-FF51CD8A1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6353e-95da-4d8b-990b-69c46cc33aa3"/>
    <ds:schemaRef ds:uri="422f085c-aa9f-40f8-8401-fe18128fc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Property 1</vt:lpstr>
      <vt:lpstr>Property 2</vt:lpstr>
      <vt:lpstr>Property 3</vt:lpstr>
      <vt:lpstr>Property 4</vt:lpstr>
      <vt:lpstr>Mortgage 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 Pare</dc:creator>
  <cp:keywords/>
  <dc:description/>
  <cp:lastModifiedBy>Isabelle Azzopardi</cp:lastModifiedBy>
  <cp:revision/>
  <dcterms:created xsi:type="dcterms:W3CDTF">2018-12-30T09:46:58Z</dcterms:created>
  <dcterms:modified xsi:type="dcterms:W3CDTF">2024-06-05T22:48:21Z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0x0101004885BED5AF433E4398B8C2CA4DA7D43A</vt:lpwstr>
  </property>
  <property fmtid="{D5CDD505-2E9C-101B-9397-08002B2CF9AE}" pid="3" name="MediaServiceImageTags">
    <vt:lpwstr/>
  </property>
</Properties>
</file>